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ndax-my.sharepoint.com/personal/info_wendax_onmicrosoft_com/Documents/Daten/05-Kundenbilder/Flying Pins-Buchs/Dokumente/"/>
    </mc:Choice>
  </mc:AlternateContent>
  <xr:revisionPtr revIDLastSave="0" documentId="8_{8FBB549C-D2E7-4A52-BDFF-6D98B9ECD60B}" xr6:coauthVersionLast="47" xr6:coauthVersionMax="47" xr10:uidLastSave="{00000000-0000-0000-0000-000000000000}"/>
  <bookViews>
    <workbookView xWindow="-19320" yWindow="690" windowWidth="19440" windowHeight="15000" tabRatio="821" firstSheet="1" activeTab="1" xr2:uid="{00000000-000D-0000-FFFF-FFFF00000000}"/>
  </bookViews>
  <sheets>
    <sheet name="Sortierung" sheetId="2" state="hidden" r:id="rId1"/>
    <sheet name="Rangliste" sheetId="3" r:id="rId2"/>
    <sheet name="Spiele" sheetId="1" r:id="rId3"/>
    <sheet name="Aline" sheetId="7" r:id="rId4"/>
    <sheet name="Andi" sheetId="4" r:id="rId5"/>
    <sheet name="Cian" sheetId="9" r:id="rId6"/>
    <sheet name="Claudia" sheetId="8" r:id="rId7"/>
    <sheet name="Desiree" sheetId="5" r:id="rId8"/>
    <sheet name="Hasan" sheetId="6" r:id="rId9"/>
    <sheet name="Franco" sheetId="10" state="hidden" r:id="rId10"/>
    <sheet name="Hausi" sheetId="11" r:id="rId11"/>
    <sheet name="Jasmin" sheetId="12" state="hidden" r:id="rId12"/>
    <sheet name="Jonas" sheetId="38" r:id="rId13"/>
    <sheet name="Juanita" sheetId="13" r:id="rId14"/>
    <sheet name="Kevin" sheetId="14" state="hidden" r:id="rId15"/>
    <sheet name="Leo" sheetId="16" r:id="rId16"/>
    <sheet name="Lukas" sheetId="17" r:id="rId17"/>
    <sheet name="Marco" sheetId="36" r:id="rId18"/>
    <sheet name="Markus" sheetId="18" r:id="rId19"/>
    <sheet name="Matthias" sheetId="32" r:id="rId20"/>
    <sheet name="Pädi" sheetId="19" r:id="rId21"/>
    <sheet name="Patrick" sheetId="20" r:id="rId22"/>
    <sheet name="René" sheetId="21" r:id="rId23"/>
    <sheet name="Reto" sheetId="22" r:id="rId24"/>
    <sheet name="Rufus" sheetId="23" state="hidden" r:id="rId25"/>
    <sheet name="Ryan" sheetId="39" r:id="rId26"/>
    <sheet name="Sandra" sheetId="24" r:id="rId27"/>
    <sheet name="Sandro C." sheetId="40" r:id="rId28"/>
    <sheet name="Schawi" sheetId="25" r:id="rId29"/>
    <sheet name="Tim" sheetId="37" r:id="rId30"/>
    <sheet name="Toni" sheetId="26" r:id="rId31"/>
    <sheet name="Turtle" sheetId="27" r:id="rId32"/>
    <sheet name="Vivian B." sheetId="28" r:id="rId33"/>
    <sheet name="Vivien" sheetId="29" state="hidden" r:id="rId34"/>
    <sheet name="Wieli" sheetId="30" r:id="rId35"/>
    <sheet name="Zoran" sheetId="31" r:id="rId36"/>
    <sheet name="Carsten" sheetId="33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38" l="1"/>
  <c r="L7" i="38"/>
  <c r="K7" i="38"/>
  <c r="J7" i="38"/>
  <c r="I7" i="38"/>
  <c r="H7" i="38"/>
  <c r="G7" i="38"/>
  <c r="F7" i="38"/>
  <c r="E7" i="38"/>
  <c r="D7" i="38"/>
  <c r="C7" i="38"/>
  <c r="B7" i="38"/>
  <c r="M7" i="40"/>
  <c r="L7" i="40"/>
  <c r="K7" i="40"/>
  <c r="J7" i="40"/>
  <c r="I7" i="40"/>
  <c r="H7" i="40"/>
  <c r="G7" i="40"/>
  <c r="F7" i="40"/>
  <c r="E7" i="40"/>
  <c r="D7" i="40"/>
  <c r="C7" i="40"/>
  <c r="J16" i="38"/>
  <c r="I16" i="38"/>
  <c r="H16" i="38"/>
  <c r="G16" i="38"/>
  <c r="F16" i="38"/>
  <c r="E16" i="38"/>
  <c r="D16" i="38"/>
  <c r="C16" i="38"/>
  <c r="Q16" i="38" s="1"/>
  <c r="M15" i="38"/>
  <c r="L15" i="38"/>
  <c r="K15" i="38"/>
  <c r="J15" i="38"/>
  <c r="I15" i="38"/>
  <c r="H15" i="38"/>
  <c r="G15" i="38"/>
  <c r="F15" i="38"/>
  <c r="E15" i="38"/>
  <c r="D15" i="38"/>
  <c r="C15" i="38"/>
  <c r="M14" i="38"/>
  <c r="L14" i="38"/>
  <c r="K14" i="38"/>
  <c r="J14" i="38"/>
  <c r="I14" i="38"/>
  <c r="H14" i="38"/>
  <c r="G14" i="38"/>
  <c r="F14" i="38"/>
  <c r="E14" i="38"/>
  <c r="D14" i="38"/>
  <c r="C14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J12" i="38"/>
  <c r="I12" i="38"/>
  <c r="H12" i="38"/>
  <c r="G12" i="38"/>
  <c r="F12" i="38"/>
  <c r="E12" i="38"/>
  <c r="D12" i="38"/>
  <c r="C12" i="38"/>
  <c r="M11" i="38"/>
  <c r="L11" i="38"/>
  <c r="K11" i="38"/>
  <c r="J11" i="38"/>
  <c r="I11" i="38"/>
  <c r="H11" i="38"/>
  <c r="G11" i="38"/>
  <c r="F11" i="38"/>
  <c r="E11" i="38"/>
  <c r="D11" i="38"/>
  <c r="C11" i="38"/>
  <c r="M10" i="38"/>
  <c r="L10" i="38"/>
  <c r="K10" i="38"/>
  <c r="J10" i="38"/>
  <c r="I10" i="38"/>
  <c r="H10" i="38"/>
  <c r="G10" i="38"/>
  <c r="F10" i="38"/>
  <c r="E10" i="38"/>
  <c r="D10" i="38"/>
  <c r="C10" i="38"/>
  <c r="M9" i="38"/>
  <c r="L9" i="38"/>
  <c r="K9" i="38"/>
  <c r="J9" i="38"/>
  <c r="I9" i="38"/>
  <c r="H9" i="38"/>
  <c r="G9" i="38"/>
  <c r="F9" i="38"/>
  <c r="Q9" i="38" s="1"/>
  <c r="E9" i="38"/>
  <c r="D9" i="38"/>
  <c r="C9" i="38"/>
  <c r="M8" i="38"/>
  <c r="L8" i="38"/>
  <c r="K8" i="38"/>
  <c r="J8" i="38"/>
  <c r="I8" i="38"/>
  <c r="H8" i="38"/>
  <c r="G8" i="38"/>
  <c r="F8" i="38"/>
  <c r="E8" i="38"/>
  <c r="D8" i="38"/>
  <c r="C8" i="38"/>
  <c r="B16" i="38"/>
  <c r="B15" i="38"/>
  <c r="B14" i="38"/>
  <c r="B13" i="38"/>
  <c r="B12" i="38"/>
  <c r="B11" i="38"/>
  <c r="B10" i="38"/>
  <c r="Q10" i="38" s="1"/>
  <c r="B9" i="38"/>
  <c r="B8" i="38"/>
  <c r="B6" i="38"/>
  <c r="Q6" i="38" s="1"/>
  <c r="J16" i="39"/>
  <c r="I16" i="39"/>
  <c r="H16" i="39"/>
  <c r="G16" i="39"/>
  <c r="F16" i="39"/>
  <c r="E16" i="39"/>
  <c r="D16" i="39"/>
  <c r="C16" i="39"/>
  <c r="M15" i="39"/>
  <c r="L15" i="39"/>
  <c r="K15" i="39"/>
  <c r="J15" i="39"/>
  <c r="I15" i="39"/>
  <c r="H15" i="39"/>
  <c r="G15" i="39"/>
  <c r="F15" i="39"/>
  <c r="E15" i="39"/>
  <c r="D15" i="39"/>
  <c r="C15" i="39"/>
  <c r="M14" i="39"/>
  <c r="L14" i="39"/>
  <c r="K14" i="39"/>
  <c r="J14" i="39"/>
  <c r="I14" i="39"/>
  <c r="H14" i="39"/>
  <c r="G14" i="39"/>
  <c r="F14" i="39"/>
  <c r="E14" i="39"/>
  <c r="D14" i="39"/>
  <c r="C14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J12" i="39"/>
  <c r="I12" i="39"/>
  <c r="H12" i="39"/>
  <c r="G12" i="39"/>
  <c r="F12" i="39"/>
  <c r="E12" i="39"/>
  <c r="D12" i="39"/>
  <c r="C12" i="39"/>
  <c r="Q12" i="39" s="1"/>
  <c r="M11" i="39"/>
  <c r="L11" i="39"/>
  <c r="K11" i="39"/>
  <c r="J11" i="39"/>
  <c r="I11" i="39"/>
  <c r="H11" i="39"/>
  <c r="G11" i="39"/>
  <c r="F11" i="39"/>
  <c r="E11" i="39"/>
  <c r="D11" i="39"/>
  <c r="C11" i="39"/>
  <c r="Q11" i="39" s="1"/>
  <c r="M10" i="39"/>
  <c r="L10" i="39"/>
  <c r="K10" i="39"/>
  <c r="J10" i="39"/>
  <c r="I10" i="39"/>
  <c r="H10" i="39"/>
  <c r="G10" i="39"/>
  <c r="F10" i="39"/>
  <c r="Q10" i="39" s="1"/>
  <c r="E10" i="39"/>
  <c r="D10" i="39"/>
  <c r="C10" i="39"/>
  <c r="B16" i="39"/>
  <c r="B15" i="39"/>
  <c r="B14" i="39"/>
  <c r="B13" i="39"/>
  <c r="B12" i="39"/>
  <c r="B11" i="39"/>
  <c r="B10" i="39"/>
  <c r="M9" i="39"/>
  <c r="L9" i="39"/>
  <c r="K9" i="39"/>
  <c r="J9" i="39"/>
  <c r="I9" i="39"/>
  <c r="H9" i="39"/>
  <c r="Q9" i="39" s="1"/>
  <c r="G9" i="39"/>
  <c r="F9" i="39"/>
  <c r="E9" i="39"/>
  <c r="D9" i="39"/>
  <c r="C9" i="39"/>
  <c r="M8" i="39"/>
  <c r="L8" i="39"/>
  <c r="K8" i="39"/>
  <c r="J8" i="39"/>
  <c r="I8" i="39"/>
  <c r="H8" i="39"/>
  <c r="G8" i="39"/>
  <c r="F8" i="39"/>
  <c r="E8" i="39"/>
  <c r="Q8" i="39" s="1"/>
  <c r="D8" i="39"/>
  <c r="C8" i="39"/>
  <c r="B9" i="39"/>
  <c r="B8" i="39"/>
  <c r="M7" i="39"/>
  <c r="L7" i="39"/>
  <c r="K7" i="39"/>
  <c r="J7" i="39"/>
  <c r="I7" i="39"/>
  <c r="H7" i="39"/>
  <c r="G7" i="39"/>
  <c r="F7" i="39"/>
  <c r="E7" i="39"/>
  <c r="D7" i="39"/>
  <c r="C7" i="39"/>
  <c r="B7" i="39"/>
  <c r="B6" i="39"/>
  <c r="J6" i="38"/>
  <c r="I6" i="38"/>
  <c r="H6" i="38"/>
  <c r="G6" i="38"/>
  <c r="F6" i="38"/>
  <c r="E6" i="38"/>
  <c r="D6" i="38"/>
  <c r="C6" i="38"/>
  <c r="J6" i="39"/>
  <c r="I6" i="39"/>
  <c r="H6" i="39"/>
  <c r="G6" i="39"/>
  <c r="F6" i="39"/>
  <c r="E6" i="39"/>
  <c r="D6" i="39"/>
  <c r="C6" i="39"/>
  <c r="J16" i="40"/>
  <c r="I16" i="40"/>
  <c r="H16" i="40"/>
  <c r="G16" i="40"/>
  <c r="F16" i="40"/>
  <c r="E16" i="40"/>
  <c r="D16" i="40"/>
  <c r="C16" i="40"/>
  <c r="Q16" i="40" s="1"/>
  <c r="M15" i="40"/>
  <c r="L15" i="40"/>
  <c r="K15" i="40"/>
  <c r="J15" i="40"/>
  <c r="I15" i="40"/>
  <c r="H15" i="40"/>
  <c r="G15" i="40"/>
  <c r="F15" i="40"/>
  <c r="E15" i="40"/>
  <c r="D15" i="40"/>
  <c r="Q15" i="40" s="1"/>
  <c r="C15" i="40"/>
  <c r="M14" i="40"/>
  <c r="L14" i="40"/>
  <c r="K14" i="40"/>
  <c r="J14" i="40"/>
  <c r="I14" i="40"/>
  <c r="H14" i="40"/>
  <c r="G14" i="40"/>
  <c r="F14" i="40"/>
  <c r="E14" i="40"/>
  <c r="D14" i="40"/>
  <c r="C14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J12" i="40"/>
  <c r="I12" i="40"/>
  <c r="H12" i="40"/>
  <c r="G12" i="40"/>
  <c r="F12" i="40"/>
  <c r="E12" i="40"/>
  <c r="D12" i="40"/>
  <c r="C12" i="40"/>
  <c r="Q12" i="40" s="1"/>
  <c r="B12" i="40"/>
  <c r="M11" i="40"/>
  <c r="L11" i="40"/>
  <c r="K11" i="40"/>
  <c r="J11" i="40"/>
  <c r="I11" i="40"/>
  <c r="H11" i="40"/>
  <c r="G11" i="40"/>
  <c r="F11" i="40"/>
  <c r="E11" i="40"/>
  <c r="D11" i="40"/>
  <c r="C11" i="40"/>
  <c r="M10" i="40"/>
  <c r="L10" i="40"/>
  <c r="K10" i="40"/>
  <c r="J10" i="40"/>
  <c r="I10" i="40"/>
  <c r="H10" i="40"/>
  <c r="G10" i="40"/>
  <c r="F10" i="40"/>
  <c r="E10" i="40"/>
  <c r="D10" i="40"/>
  <c r="C10" i="40"/>
  <c r="M9" i="40"/>
  <c r="L9" i="40"/>
  <c r="K9" i="40"/>
  <c r="J9" i="40"/>
  <c r="I9" i="40"/>
  <c r="H9" i="40"/>
  <c r="G9" i="40"/>
  <c r="F9" i="40"/>
  <c r="Q9" i="40" s="1"/>
  <c r="E9" i="40"/>
  <c r="D9" i="40"/>
  <c r="C9" i="40"/>
  <c r="M8" i="40"/>
  <c r="L8" i="40"/>
  <c r="K8" i="40"/>
  <c r="J8" i="40"/>
  <c r="I8" i="40"/>
  <c r="H8" i="40"/>
  <c r="G8" i="40"/>
  <c r="F8" i="40"/>
  <c r="E8" i="40"/>
  <c r="D8" i="40"/>
  <c r="C8" i="40"/>
  <c r="B16" i="40"/>
  <c r="B15" i="40"/>
  <c r="B14" i="40"/>
  <c r="B13" i="40"/>
  <c r="B11" i="40"/>
  <c r="B10" i="40"/>
  <c r="Q10" i="40" s="1"/>
  <c r="B9" i="40"/>
  <c r="B8" i="40"/>
  <c r="B7" i="40"/>
  <c r="J6" i="40"/>
  <c r="I6" i="40"/>
  <c r="H6" i="40"/>
  <c r="G6" i="40"/>
  <c r="F6" i="40"/>
  <c r="E6" i="40"/>
  <c r="D6" i="40"/>
  <c r="C6" i="40"/>
  <c r="Q6" i="40" s="1"/>
  <c r="B6" i="40"/>
  <c r="Q11" i="40"/>
  <c r="J16" i="37"/>
  <c r="I16" i="37"/>
  <c r="H16" i="37"/>
  <c r="G16" i="37"/>
  <c r="F16" i="37"/>
  <c r="E16" i="37"/>
  <c r="D16" i="37"/>
  <c r="C16" i="37"/>
  <c r="M15" i="37"/>
  <c r="L15" i="37"/>
  <c r="K15" i="37"/>
  <c r="J15" i="37"/>
  <c r="I15" i="37"/>
  <c r="H15" i="37"/>
  <c r="G15" i="37"/>
  <c r="F15" i="37"/>
  <c r="Q15" i="37" s="1"/>
  <c r="E15" i="37"/>
  <c r="D15" i="37"/>
  <c r="C15" i="37"/>
  <c r="M14" i="37"/>
  <c r="L14" i="37"/>
  <c r="K14" i="37"/>
  <c r="J14" i="37"/>
  <c r="I14" i="37"/>
  <c r="H14" i="37"/>
  <c r="G14" i="37"/>
  <c r="F14" i="37"/>
  <c r="Q14" i="37" s="1"/>
  <c r="E14" i="37"/>
  <c r="D14" i="37"/>
  <c r="C14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J12" i="37"/>
  <c r="I12" i="37"/>
  <c r="H12" i="37"/>
  <c r="G12" i="37"/>
  <c r="F12" i="37"/>
  <c r="E12" i="37"/>
  <c r="D12" i="37"/>
  <c r="C12" i="37"/>
  <c r="Q12" i="37" s="1"/>
  <c r="M11" i="37"/>
  <c r="L11" i="37"/>
  <c r="K11" i="37"/>
  <c r="J11" i="37"/>
  <c r="I11" i="37"/>
  <c r="H11" i="37"/>
  <c r="G11" i="37"/>
  <c r="F11" i="37"/>
  <c r="E11" i="37"/>
  <c r="D11" i="37"/>
  <c r="C11" i="37"/>
  <c r="M10" i="37"/>
  <c r="L10" i="37"/>
  <c r="K10" i="37"/>
  <c r="J10" i="37"/>
  <c r="I10" i="37"/>
  <c r="H10" i="37"/>
  <c r="G10" i="37"/>
  <c r="F10" i="37"/>
  <c r="E10" i="37"/>
  <c r="D10" i="37"/>
  <c r="C10" i="37"/>
  <c r="M9" i="37"/>
  <c r="L9" i="37"/>
  <c r="K9" i="37"/>
  <c r="J9" i="37"/>
  <c r="I9" i="37"/>
  <c r="H9" i="37"/>
  <c r="G9" i="37"/>
  <c r="F9" i="37"/>
  <c r="E9" i="37"/>
  <c r="D9" i="37"/>
  <c r="C9" i="37"/>
  <c r="Q9" i="37" s="1"/>
  <c r="B9" i="37"/>
  <c r="M8" i="37"/>
  <c r="L8" i="37"/>
  <c r="K8" i="37"/>
  <c r="J8" i="37"/>
  <c r="I8" i="37"/>
  <c r="H8" i="37"/>
  <c r="G8" i="37"/>
  <c r="F8" i="37"/>
  <c r="E8" i="37"/>
  <c r="D8" i="37"/>
  <c r="C8" i="37"/>
  <c r="B16" i="37"/>
  <c r="B15" i="37"/>
  <c r="B14" i="37"/>
  <c r="B13" i="37"/>
  <c r="B12" i="37"/>
  <c r="B11" i="37"/>
  <c r="B10" i="37"/>
  <c r="B8" i="37"/>
  <c r="M7" i="37"/>
  <c r="L7" i="37"/>
  <c r="K7" i="37"/>
  <c r="J7" i="37"/>
  <c r="I7" i="37"/>
  <c r="H7" i="37"/>
  <c r="G7" i="37"/>
  <c r="F7" i="37"/>
  <c r="E7" i="37"/>
  <c r="D7" i="37"/>
  <c r="C7" i="37"/>
  <c r="B7" i="37"/>
  <c r="J6" i="37"/>
  <c r="I6" i="37"/>
  <c r="H6" i="37"/>
  <c r="G6" i="37"/>
  <c r="F6" i="37"/>
  <c r="E6" i="37"/>
  <c r="D6" i="37"/>
  <c r="C6" i="37"/>
  <c r="B6" i="37"/>
  <c r="Q10" i="37"/>
  <c r="Q6" i="37"/>
  <c r="C29" i="2"/>
  <c r="D36" i="2"/>
  <c r="C38" i="2"/>
  <c r="C37" i="2"/>
  <c r="B38" i="2"/>
  <c r="B37" i="2"/>
  <c r="E19" i="2"/>
  <c r="E14" i="2"/>
  <c r="E9" i="2"/>
  <c r="E7" i="2"/>
  <c r="D19" i="2"/>
  <c r="D14" i="2"/>
  <c r="D9" i="2"/>
  <c r="D7" i="2"/>
  <c r="C19" i="2"/>
  <c r="C14" i="2"/>
  <c r="C9" i="2"/>
  <c r="C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ED23" i="1"/>
  <c r="E22" i="2" s="1"/>
  <c r="ED21" i="1"/>
  <c r="E20" i="2" s="1"/>
  <c r="ED12" i="1"/>
  <c r="E11" i="2" s="1"/>
  <c r="ED10" i="1"/>
  <c r="ED6" i="1"/>
  <c r="E5" i="2" s="1"/>
  <c r="EC23" i="1"/>
  <c r="D22" i="2" s="1"/>
  <c r="EC21" i="1"/>
  <c r="D20" i="2" s="1"/>
  <c r="EC12" i="1"/>
  <c r="D11" i="2" s="1"/>
  <c r="EC10" i="1"/>
  <c r="EC6" i="1"/>
  <c r="D5" i="2" s="1"/>
  <c r="EC5" i="1"/>
  <c r="EB23" i="1"/>
  <c r="C22" i="2" s="1"/>
  <c r="EB21" i="1"/>
  <c r="C20" i="2" s="1"/>
  <c r="EB12" i="1"/>
  <c r="C11" i="2" s="1"/>
  <c r="EB10" i="1"/>
  <c r="EB6" i="1"/>
  <c r="C5" i="2" s="1"/>
  <c r="J16" i="7"/>
  <c r="I16" i="7"/>
  <c r="H16" i="7"/>
  <c r="G16" i="7"/>
  <c r="F16" i="7"/>
  <c r="E16" i="7"/>
  <c r="D16" i="7"/>
  <c r="C16" i="7"/>
  <c r="M15" i="7"/>
  <c r="L15" i="7"/>
  <c r="K15" i="7"/>
  <c r="J15" i="7"/>
  <c r="I15" i="7"/>
  <c r="H15" i="7"/>
  <c r="G15" i="7"/>
  <c r="F15" i="7"/>
  <c r="E15" i="7"/>
  <c r="D15" i="7"/>
  <c r="C15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M11" i="7"/>
  <c r="L11" i="7"/>
  <c r="K11" i="7"/>
  <c r="J12" i="7"/>
  <c r="I12" i="7"/>
  <c r="H12" i="7"/>
  <c r="G12" i="7"/>
  <c r="F12" i="7"/>
  <c r="E12" i="7"/>
  <c r="D12" i="7"/>
  <c r="C12" i="7"/>
  <c r="J11" i="7"/>
  <c r="I11" i="7"/>
  <c r="H11" i="7"/>
  <c r="G11" i="7"/>
  <c r="F11" i="7"/>
  <c r="E11" i="7"/>
  <c r="D11" i="7"/>
  <c r="C11" i="7"/>
  <c r="M10" i="7"/>
  <c r="L10" i="7"/>
  <c r="K10" i="7"/>
  <c r="J10" i="7"/>
  <c r="I10" i="7"/>
  <c r="H10" i="7"/>
  <c r="G10" i="7"/>
  <c r="F10" i="7"/>
  <c r="E10" i="7"/>
  <c r="D10" i="7"/>
  <c r="C1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M7" i="7"/>
  <c r="L7" i="7"/>
  <c r="K7" i="7"/>
  <c r="J7" i="7"/>
  <c r="I7" i="7"/>
  <c r="H7" i="7"/>
  <c r="G7" i="7"/>
  <c r="F7" i="7"/>
  <c r="E7" i="7"/>
  <c r="B16" i="7"/>
  <c r="B15" i="7"/>
  <c r="B13" i="7"/>
  <c r="B12" i="7"/>
  <c r="B11" i="7"/>
  <c r="B10" i="7"/>
  <c r="B9" i="7"/>
  <c r="B8" i="7"/>
  <c r="M16" i="4"/>
  <c r="L16" i="4"/>
  <c r="K16" i="4"/>
  <c r="J16" i="4"/>
  <c r="I16" i="4"/>
  <c r="H16" i="4"/>
  <c r="G16" i="4"/>
  <c r="F16" i="4"/>
  <c r="E16" i="4"/>
  <c r="D16" i="4"/>
  <c r="C16" i="4"/>
  <c r="M15" i="4"/>
  <c r="L15" i="4"/>
  <c r="K15" i="4"/>
  <c r="J15" i="4"/>
  <c r="I15" i="4"/>
  <c r="H15" i="4"/>
  <c r="G15" i="4"/>
  <c r="F15" i="4"/>
  <c r="E15" i="4"/>
  <c r="D15" i="4"/>
  <c r="C15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J12" i="4"/>
  <c r="I12" i="4"/>
  <c r="H12" i="4"/>
  <c r="G12" i="4"/>
  <c r="F12" i="4"/>
  <c r="E12" i="4"/>
  <c r="D12" i="4"/>
  <c r="C12" i="4"/>
  <c r="M11" i="4"/>
  <c r="L11" i="4"/>
  <c r="K11" i="4"/>
  <c r="J11" i="4"/>
  <c r="I11" i="4"/>
  <c r="H11" i="4"/>
  <c r="G11" i="4"/>
  <c r="F11" i="4"/>
  <c r="E11" i="4"/>
  <c r="D11" i="4"/>
  <c r="C11" i="4"/>
  <c r="M10" i="4"/>
  <c r="L10" i="4"/>
  <c r="K10" i="4"/>
  <c r="J10" i="4"/>
  <c r="I10" i="4"/>
  <c r="H10" i="4"/>
  <c r="G10" i="4"/>
  <c r="F10" i="4"/>
  <c r="E10" i="4"/>
  <c r="D10" i="4"/>
  <c r="C10" i="4"/>
  <c r="M9" i="4"/>
  <c r="L9" i="4"/>
  <c r="K9" i="4"/>
  <c r="J9" i="4"/>
  <c r="I9" i="4"/>
  <c r="H9" i="4"/>
  <c r="G9" i="4"/>
  <c r="F9" i="4"/>
  <c r="E9" i="4"/>
  <c r="D9" i="4"/>
  <c r="C9" i="4"/>
  <c r="B16" i="4"/>
  <c r="B15" i="4"/>
  <c r="B14" i="4"/>
  <c r="B13" i="4"/>
  <c r="B12" i="4"/>
  <c r="B11" i="4"/>
  <c r="B10" i="4"/>
  <c r="B9" i="4"/>
  <c r="M16" i="8"/>
  <c r="L16" i="8"/>
  <c r="K16" i="8"/>
  <c r="J16" i="8"/>
  <c r="I16" i="8"/>
  <c r="H16" i="8"/>
  <c r="G16" i="8"/>
  <c r="F16" i="8"/>
  <c r="E16" i="8"/>
  <c r="D16" i="8"/>
  <c r="C16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M10" i="8"/>
  <c r="L10" i="8"/>
  <c r="K10" i="8"/>
  <c r="J10" i="8"/>
  <c r="I10" i="8"/>
  <c r="H10" i="8"/>
  <c r="G10" i="8"/>
  <c r="F10" i="8"/>
  <c r="E10" i="8"/>
  <c r="D10" i="8"/>
  <c r="C10" i="8"/>
  <c r="M9" i="8"/>
  <c r="L9" i="8"/>
  <c r="K9" i="8"/>
  <c r="J9" i="8"/>
  <c r="I9" i="8"/>
  <c r="H9" i="8"/>
  <c r="G9" i="8"/>
  <c r="F9" i="8"/>
  <c r="E9" i="8"/>
  <c r="D9" i="8"/>
  <c r="C9" i="8"/>
  <c r="M8" i="8"/>
  <c r="L8" i="8"/>
  <c r="K8" i="8"/>
  <c r="J8" i="8"/>
  <c r="I8" i="8"/>
  <c r="H8" i="8"/>
  <c r="G8" i="8"/>
  <c r="F8" i="8"/>
  <c r="E8" i="8"/>
  <c r="D8" i="8"/>
  <c r="C8" i="8"/>
  <c r="B16" i="8"/>
  <c r="B15" i="8"/>
  <c r="B14" i="8"/>
  <c r="B13" i="8"/>
  <c r="B12" i="8"/>
  <c r="B11" i="8"/>
  <c r="B10" i="8"/>
  <c r="B9" i="8"/>
  <c r="B8" i="8"/>
  <c r="J16" i="5"/>
  <c r="I16" i="5"/>
  <c r="H16" i="5"/>
  <c r="G16" i="5"/>
  <c r="F16" i="5"/>
  <c r="E16" i="5"/>
  <c r="D16" i="5"/>
  <c r="C16" i="5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J12" i="5"/>
  <c r="I12" i="5"/>
  <c r="H12" i="5"/>
  <c r="G12" i="5"/>
  <c r="F12" i="5"/>
  <c r="E12" i="5"/>
  <c r="D12" i="5"/>
  <c r="C12" i="5"/>
  <c r="M11" i="5"/>
  <c r="L11" i="5"/>
  <c r="K11" i="5"/>
  <c r="J11" i="5"/>
  <c r="I11" i="5"/>
  <c r="H11" i="5"/>
  <c r="G11" i="5"/>
  <c r="F11" i="5"/>
  <c r="E11" i="5"/>
  <c r="D11" i="5"/>
  <c r="C11" i="5"/>
  <c r="M10" i="5"/>
  <c r="L10" i="5"/>
  <c r="K10" i="5"/>
  <c r="J10" i="5"/>
  <c r="I10" i="5"/>
  <c r="H10" i="5"/>
  <c r="G10" i="5"/>
  <c r="F10" i="5"/>
  <c r="E10" i="5"/>
  <c r="D10" i="5"/>
  <c r="C10" i="5"/>
  <c r="M9" i="5"/>
  <c r="L9" i="5"/>
  <c r="K9" i="5"/>
  <c r="J9" i="5"/>
  <c r="I9" i="5"/>
  <c r="H9" i="5"/>
  <c r="G9" i="5"/>
  <c r="F9" i="5"/>
  <c r="E9" i="5"/>
  <c r="D9" i="5"/>
  <c r="C9" i="5"/>
  <c r="B16" i="5"/>
  <c r="B15" i="5"/>
  <c r="B14" i="5"/>
  <c r="B12" i="5"/>
  <c r="B11" i="5"/>
  <c r="B10" i="5"/>
  <c r="B9" i="5"/>
  <c r="J16" i="6"/>
  <c r="I16" i="6"/>
  <c r="H16" i="6"/>
  <c r="G16" i="6"/>
  <c r="F16" i="6"/>
  <c r="E16" i="6"/>
  <c r="D16" i="6"/>
  <c r="C16" i="6"/>
  <c r="M15" i="6"/>
  <c r="L15" i="6"/>
  <c r="K15" i="6"/>
  <c r="J15" i="6"/>
  <c r="I15" i="6"/>
  <c r="H15" i="6"/>
  <c r="G15" i="6"/>
  <c r="F15" i="6"/>
  <c r="E15" i="6"/>
  <c r="D15" i="6"/>
  <c r="C15" i="6"/>
  <c r="M14" i="6"/>
  <c r="L14" i="6"/>
  <c r="K14" i="6"/>
  <c r="J14" i="6"/>
  <c r="I14" i="6"/>
  <c r="H14" i="6"/>
  <c r="G14" i="6"/>
  <c r="F14" i="6"/>
  <c r="E14" i="6"/>
  <c r="D14" i="6"/>
  <c r="C14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M11" i="6"/>
  <c r="L11" i="6"/>
  <c r="K11" i="6"/>
  <c r="J11" i="6"/>
  <c r="I11" i="6"/>
  <c r="H11" i="6"/>
  <c r="G11" i="6"/>
  <c r="F11" i="6"/>
  <c r="E11" i="6"/>
  <c r="D11" i="6"/>
  <c r="C11" i="6"/>
  <c r="M10" i="6"/>
  <c r="L10" i="6"/>
  <c r="K10" i="6"/>
  <c r="J10" i="6"/>
  <c r="I10" i="6"/>
  <c r="H10" i="6"/>
  <c r="G10" i="6"/>
  <c r="F10" i="6"/>
  <c r="E10" i="6"/>
  <c r="D10" i="6"/>
  <c r="C10" i="6"/>
  <c r="M9" i="6"/>
  <c r="L9" i="6"/>
  <c r="K9" i="6"/>
  <c r="J9" i="6"/>
  <c r="I9" i="6"/>
  <c r="H9" i="6"/>
  <c r="G9" i="6"/>
  <c r="F9" i="6"/>
  <c r="E9" i="6"/>
  <c r="D9" i="6"/>
  <c r="C9" i="6"/>
  <c r="M8" i="6"/>
  <c r="L8" i="6"/>
  <c r="K8" i="6"/>
  <c r="J8" i="6"/>
  <c r="I8" i="6"/>
  <c r="H8" i="6"/>
  <c r="G8" i="6"/>
  <c r="F8" i="6"/>
  <c r="E8" i="6"/>
  <c r="D8" i="6"/>
  <c r="C8" i="6"/>
  <c r="B16" i="6"/>
  <c r="B15" i="6"/>
  <c r="B14" i="6"/>
  <c r="B13" i="6"/>
  <c r="B12" i="6"/>
  <c r="B11" i="6"/>
  <c r="B10" i="6"/>
  <c r="B9" i="6"/>
  <c r="B8" i="6"/>
  <c r="J16" i="11"/>
  <c r="I16" i="11"/>
  <c r="H16" i="11"/>
  <c r="G16" i="11"/>
  <c r="F16" i="11"/>
  <c r="E16" i="11"/>
  <c r="D16" i="11"/>
  <c r="C16" i="11"/>
  <c r="M15" i="11"/>
  <c r="L15" i="11"/>
  <c r="K15" i="11"/>
  <c r="J15" i="11"/>
  <c r="I15" i="11"/>
  <c r="H15" i="11"/>
  <c r="G15" i="11"/>
  <c r="F15" i="11"/>
  <c r="E15" i="11"/>
  <c r="D15" i="11"/>
  <c r="C15" i="11"/>
  <c r="M14" i="11"/>
  <c r="L14" i="11"/>
  <c r="K14" i="11"/>
  <c r="J14" i="11"/>
  <c r="I14" i="11"/>
  <c r="H14" i="11"/>
  <c r="G14" i="11"/>
  <c r="F14" i="11"/>
  <c r="E14" i="11"/>
  <c r="D14" i="11"/>
  <c r="C14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M11" i="11"/>
  <c r="L11" i="11"/>
  <c r="K11" i="11"/>
  <c r="J11" i="11"/>
  <c r="I11" i="11"/>
  <c r="H11" i="11"/>
  <c r="G11" i="11"/>
  <c r="F11" i="11"/>
  <c r="E11" i="11"/>
  <c r="D11" i="11"/>
  <c r="C11" i="11"/>
  <c r="M10" i="11"/>
  <c r="L10" i="11"/>
  <c r="K10" i="11"/>
  <c r="J10" i="11"/>
  <c r="I10" i="11"/>
  <c r="H10" i="11"/>
  <c r="G10" i="11"/>
  <c r="F10" i="11"/>
  <c r="E10" i="11"/>
  <c r="D10" i="11"/>
  <c r="C10" i="11"/>
  <c r="M9" i="11"/>
  <c r="L9" i="11"/>
  <c r="K9" i="11"/>
  <c r="J9" i="11"/>
  <c r="I9" i="11"/>
  <c r="H9" i="11"/>
  <c r="G9" i="11"/>
  <c r="F9" i="11"/>
  <c r="E9" i="11"/>
  <c r="D9" i="11"/>
  <c r="C9" i="11"/>
  <c r="M8" i="11"/>
  <c r="L8" i="11"/>
  <c r="K8" i="11"/>
  <c r="J8" i="11"/>
  <c r="I8" i="11"/>
  <c r="H8" i="11"/>
  <c r="G8" i="11"/>
  <c r="F8" i="11"/>
  <c r="E8" i="11"/>
  <c r="D8" i="11"/>
  <c r="C8" i="11"/>
  <c r="B16" i="11"/>
  <c r="B15" i="11"/>
  <c r="B14" i="11"/>
  <c r="B13" i="11"/>
  <c r="B12" i="11"/>
  <c r="B11" i="11"/>
  <c r="B10" i="11"/>
  <c r="B9" i="11"/>
  <c r="B8" i="11"/>
  <c r="J16" i="13"/>
  <c r="I16" i="13"/>
  <c r="H16" i="13"/>
  <c r="G16" i="13"/>
  <c r="F16" i="13"/>
  <c r="E16" i="13"/>
  <c r="D16" i="13"/>
  <c r="C16" i="13"/>
  <c r="M15" i="13"/>
  <c r="L15" i="13"/>
  <c r="K15" i="13"/>
  <c r="J15" i="13"/>
  <c r="I15" i="13"/>
  <c r="H15" i="13"/>
  <c r="G15" i="13"/>
  <c r="F15" i="13"/>
  <c r="E15" i="13"/>
  <c r="D15" i="13"/>
  <c r="C15" i="13"/>
  <c r="M14" i="13"/>
  <c r="L14" i="13"/>
  <c r="K14" i="13"/>
  <c r="J14" i="13"/>
  <c r="I14" i="13"/>
  <c r="H14" i="13"/>
  <c r="G14" i="13"/>
  <c r="F14" i="13"/>
  <c r="E14" i="13"/>
  <c r="D14" i="13"/>
  <c r="C14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J12" i="13"/>
  <c r="I12" i="13"/>
  <c r="H12" i="13"/>
  <c r="G12" i="13"/>
  <c r="F12" i="13"/>
  <c r="E12" i="13"/>
  <c r="D12" i="13"/>
  <c r="C12" i="13"/>
  <c r="M11" i="13"/>
  <c r="L11" i="13"/>
  <c r="K11" i="13"/>
  <c r="J11" i="13"/>
  <c r="I11" i="13"/>
  <c r="H11" i="13"/>
  <c r="G11" i="13"/>
  <c r="F11" i="13"/>
  <c r="E11" i="13"/>
  <c r="D11" i="13"/>
  <c r="C11" i="13"/>
  <c r="M10" i="13"/>
  <c r="L10" i="13"/>
  <c r="K10" i="13"/>
  <c r="J10" i="13"/>
  <c r="I10" i="13"/>
  <c r="H10" i="13"/>
  <c r="G10" i="13"/>
  <c r="F10" i="13"/>
  <c r="E10" i="13"/>
  <c r="D10" i="13"/>
  <c r="C10" i="13"/>
  <c r="M9" i="13"/>
  <c r="L9" i="13"/>
  <c r="K9" i="13"/>
  <c r="J9" i="13"/>
  <c r="I9" i="13"/>
  <c r="H9" i="13"/>
  <c r="G9" i="13"/>
  <c r="F9" i="13"/>
  <c r="E9" i="13"/>
  <c r="D9" i="13"/>
  <c r="C9" i="13"/>
  <c r="B16" i="13"/>
  <c r="B15" i="13"/>
  <c r="B14" i="13"/>
  <c r="B13" i="13"/>
  <c r="B12" i="13"/>
  <c r="B11" i="13"/>
  <c r="B10" i="13"/>
  <c r="B9" i="13"/>
  <c r="J16" i="16"/>
  <c r="I16" i="16"/>
  <c r="H16" i="16"/>
  <c r="G16" i="16"/>
  <c r="F16" i="16"/>
  <c r="E16" i="16"/>
  <c r="D16" i="16"/>
  <c r="C16" i="16"/>
  <c r="M15" i="16"/>
  <c r="L15" i="16"/>
  <c r="K15" i="16"/>
  <c r="J15" i="16"/>
  <c r="I15" i="16"/>
  <c r="H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B16" i="16"/>
  <c r="B15" i="16"/>
  <c r="B14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J16" i="17"/>
  <c r="I16" i="17"/>
  <c r="H16" i="17"/>
  <c r="G16" i="17"/>
  <c r="F16" i="17"/>
  <c r="E16" i="17"/>
  <c r="D16" i="17"/>
  <c r="C16" i="17"/>
  <c r="M15" i="17"/>
  <c r="L15" i="17"/>
  <c r="K15" i="17"/>
  <c r="J15" i="17"/>
  <c r="I15" i="17"/>
  <c r="H15" i="17"/>
  <c r="G15" i="17"/>
  <c r="F15" i="17"/>
  <c r="E15" i="17"/>
  <c r="D15" i="17"/>
  <c r="C15" i="17"/>
  <c r="M14" i="17"/>
  <c r="L14" i="17"/>
  <c r="K14" i="17"/>
  <c r="J14" i="17"/>
  <c r="I14" i="17"/>
  <c r="H14" i="17"/>
  <c r="G14" i="17"/>
  <c r="F14" i="17"/>
  <c r="E14" i="17"/>
  <c r="D14" i="17"/>
  <c r="C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J12" i="17"/>
  <c r="I12" i="17"/>
  <c r="H12" i="17"/>
  <c r="G12" i="17"/>
  <c r="F12" i="17"/>
  <c r="E12" i="17"/>
  <c r="D12" i="17"/>
  <c r="C12" i="17"/>
  <c r="M11" i="17"/>
  <c r="L11" i="17"/>
  <c r="K11" i="17"/>
  <c r="J11" i="17"/>
  <c r="I11" i="17"/>
  <c r="H11" i="17"/>
  <c r="G11" i="17"/>
  <c r="F11" i="17"/>
  <c r="E11" i="17"/>
  <c r="D11" i="17"/>
  <c r="C11" i="17"/>
  <c r="M10" i="17"/>
  <c r="L10" i="17"/>
  <c r="K10" i="17"/>
  <c r="J10" i="17"/>
  <c r="I10" i="17"/>
  <c r="H10" i="17"/>
  <c r="G10" i="17"/>
  <c r="F10" i="17"/>
  <c r="E10" i="17"/>
  <c r="D10" i="17"/>
  <c r="C10" i="17"/>
  <c r="M9" i="17"/>
  <c r="L9" i="17"/>
  <c r="K9" i="17"/>
  <c r="J9" i="17"/>
  <c r="I9" i="17"/>
  <c r="H9" i="17"/>
  <c r="G9" i="17"/>
  <c r="F9" i="17"/>
  <c r="E9" i="17"/>
  <c r="D9" i="17"/>
  <c r="C9" i="17"/>
  <c r="M8" i="17"/>
  <c r="L8" i="17"/>
  <c r="K8" i="17"/>
  <c r="J8" i="17"/>
  <c r="I8" i="17"/>
  <c r="H8" i="17"/>
  <c r="G8" i="17"/>
  <c r="F8" i="17"/>
  <c r="E8" i="17"/>
  <c r="D8" i="17"/>
  <c r="C8" i="17"/>
  <c r="B16" i="17"/>
  <c r="B15" i="17"/>
  <c r="B14" i="17"/>
  <c r="B13" i="17"/>
  <c r="B12" i="17"/>
  <c r="B11" i="17"/>
  <c r="B10" i="17"/>
  <c r="B9" i="17"/>
  <c r="B8" i="17"/>
  <c r="J16" i="36"/>
  <c r="I16" i="36"/>
  <c r="H16" i="36"/>
  <c r="G16" i="36"/>
  <c r="F16" i="36"/>
  <c r="E16" i="36"/>
  <c r="D16" i="36"/>
  <c r="C16" i="36"/>
  <c r="M15" i="36"/>
  <c r="L15" i="36"/>
  <c r="K15" i="36"/>
  <c r="J15" i="36"/>
  <c r="I15" i="36"/>
  <c r="H15" i="36"/>
  <c r="G15" i="36"/>
  <c r="F15" i="36"/>
  <c r="E15" i="36"/>
  <c r="D15" i="36"/>
  <c r="C15" i="36"/>
  <c r="M14" i="36"/>
  <c r="L14" i="36"/>
  <c r="K14" i="36"/>
  <c r="J14" i="36"/>
  <c r="I14" i="36"/>
  <c r="H14" i="36"/>
  <c r="G14" i="36"/>
  <c r="F14" i="36"/>
  <c r="E14" i="36"/>
  <c r="D14" i="36"/>
  <c r="C14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J12" i="36"/>
  <c r="I12" i="36"/>
  <c r="H12" i="36"/>
  <c r="G12" i="36"/>
  <c r="F12" i="36"/>
  <c r="E12" i="36"/>
  <c r="D12" i="36"/>
  <c r="C12" i="36"/>
  <c r="M11" i="36"/>
  <c r="L11" i="36"/>
  <c r="K11" i="36"/>
  <c r="J11" i="36"/>
  <c r="I11" i="36"/>
  <c r="H11" i="36"/>
  <c r="G11" i="36"/>
  <c r="F11" i="36"/>
  <c r="E11" i="36"/>
  <c r="D11" i="36"/>
  <c r="C11" i="36"/>
  <c r="M10" i="36"/>
  <c r="L10" i="36"/>
  <c r="K10" i="36"/>
  <c r="J10" i="36"/>
  <c r="I10" i="36"/>
  <c r="H10" i="36"/>
  <c r="G10" i="36"/>
  <c r="F10" i="36"/>
  <c r="E10" i="36"/>
  <c r="D10" i="36"/>
  <c r="C10" i="36"/>
  <c r="M9" i="36"/>
  <c r="L9" i="36"/>
  <c r="K9" i="36"/>
  <c r="J9" i="36"/>
  <c r="I9" i="36"/>
  <c r="H9" i="36"/>
  <c r="G9" i="36"/>
  <c r="F9" i="36"/>
  <c r="E9" i="36"/>
  <c r="D9" i="36"/>
  <c r="C9" i="36"/>
  <c r="B16" i="36"/>
  <c r="B15" i="36"/>
  <c r="B14" i="36"/>
  <c r="B13" i="36"/>
  <c r="B12" i="36"/>
  <c r="B11" i="36"/>
  <c r="B10" i="36"/>
  <c r="B9" i="36"/>
  <c r="J16" i="18"/>
  <c r="I16" i="18"/>
  <c r="H16" i="18"/>
  <c r="G16" i="18"/>
  <c r="F16" i="18"/>
  <c r="E16" i="18"/>
  <c r="D16" i="18"/>
  <c r="C16" i="18"/>
  <c r="M15" i="18"/>
  <c r="L15" i="18"/>
  <c r="K15" i="18"/>
  <c r="J15" i="18"/>
  <c r="I15" i="18"/>
  <c r="H15" i="18"/>
  <c r="G15" i="18"/>
  <c r="F15" i="18"/>
  <c r="E15" i="18"/>
  <c r="D15" i="18"/>
  <c r="C15" i="18"/>
  <c r="M14" i="18"/>
  <c r="L14" i="18"/>
  <c r="K14" i="18"/>
  <c r="J14" i="18"/>
  <c r="I14" i="18"/>
  <c r="H14" i="18"/>
  <c r="G14" i="18"/>
  <c r="F14" i="18"/>
  <c r="E14" i="18"/>
  <c r="D14" i="18"/>
  <c r="C14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J12" i="18"/>
  <c r="I12" i="18"/>
  <c r="H12" i="18"/>
  <c r="G12" i="18"/>
  <c r="F12" i="18"/>
  <c r="E12" i="18"/>
  <c r="D12" i="18"/>
  <c r="C12" i="18"/>
  <c r="M11" i="18"/>
  <c r="L11" i="18"/>
  <c r="K11" i="18"/>
  <c r="J11" i="18"/>
  <c r="I11" i="18"/>
  <c r="H11" i="18"/>
  <c r="G11" i="18"/>
  <c r="F11" i="18"/>
  <c r="E11" i="18"/>
  <c r="D11" i="18"/>
  <c r="C11" i="18"/>
  <c r="M10" i="18"/>
  <c r="L10" i="18"/>
  <c r="K10" i="18"/>
  <c r="J10" i="18"/>
  <c r="I10" i="18"/>
  <c r="H10" i="18"/>
  <c r="G10" i="18"/>
  <c r="F10" i="18"/>
  <c r="E10" i="18"/>
  <c r="D10" i="18"/>
  <c r="C10" i="18"/>
  <c r="M9" i="18"/>
  <c r="L9" i="18"/>
  <c r="K9" i="18"/>
  <c r="J9" i="18"/>
  <c r="I9" i="18"/>
  <c r="H9" i="18"/>
  <c r="G9" i="18"/>
  <c r="F9" i="18"/>
  <c r="E9" i="18"/>
  <c r="D9" i="18"/>
  <c r="C9" i="18"/>
  <c r="M8" i="18"/>
  <c r="L8" i="18"/>
  <c r="K8" i="18"/>
  <c r="J8" i="18"/>
  <c r="I8" i="18"/>
  <c r="H8" i="18"/>
  <c r="G8" i="18"/>
  <c r="F8" i="18"/>
  <c r="E8" i="18"/>
  <c r="D8" i="18"/>
  <c r="C8" i="18"/>
  <c r="M7" i="18"/>
  <c r="L7" i="18"/>
  <c r="K7" i="18"/>
  <c r="J7" i="18"/>
  <c r="I7" i="18"/>
  <c r="H7" i="18"/>
  <c r="G7" i="18"/>
  <c r="F7" i="18"/>
  <c r="E7" i="18"/>
  <c r="D7" i="18"/>
  <c r="C7" i="18"/>
  <c r="J6" i="18"/>
  <c r="I6" i="18"/>
  <c r="H6" i="18"/>
  <c r="G6" i="18"/>
  <c r="F6" i="18"/>
  <c r="E6" i="18"/>
  <c r="D6" i="18"/>
  <c r="C6" i="18"/>
  <c r="B16" i="18"/>
  <c r="B15" i="18"/>
  <c r="B14" i="18"/>
  <c r="B13" i="18"/>
  <c r="B12" i="18"/>
  <c r="B11" i="18"/>
  <c r="B10" i="18"/>
  <c r="B9" i="18"/>
  <c r="B8" i="18"/>
  <c r="B7" i="18"/>
  <c r="B6" i="18"/>
  <c r="J16" i="32"/>
  <c r="I16" i="32"/>
  <c r="H16" i="32"/>
  <c r="G16" i="32"/>
  <c r="F16" i="32"/>
  <c r="E16" i="32"/>
  <c r="D16" i="32"/>
  <c r="C16" i="32"/>
  <c r="M15" i="32"/>
  <c r="L15" i="32"/>
  <c r="K15" i="32"/>
  <c r="J15" i="32"/>
  <c r="I15" i="32"/>
  <c r="H15" i="32"/>
  <c r="G15" i="32"/>
  <c r="F15" i="32"/>
  <c r="E15" i="32"/>
  <c r="D15" i="32"/>
  <c r="C15" i="32"/>
  <c r="M14" i="32"/>
  <c r="L14" i="32"/>
  <c r="K14" i="32"/>
  <c r="J14" i="32"/>
  <c r="I14" i="32"/>
  <c r="H14" i="32"/>
  <c r="G14" i="32"/>
  <c r="F14" i="32"/>
  <c r="E14" i="32"/>
  <c r="D14" i="32"/>
  <c r="C14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J12" i="32"/>
  <c r="I12" i="32"/>
  <c r="H12" i="32"/>
  <c r="G12" i="32"/>
  <c r="F12" i="32"/>
  <c r="E12" i="32"/>
  <c r="D12" i="32"/>
  <c r="C12" i="32"/>
  <c r="M11" i="32"/>
  <c r="L11" i="32"/>
  <c r="K11" i="32"/>
  <c r="J11" i="32"/>
  <c r="I11" i="32"/>
  <c r="H11" i="32"/>
  <c r="G11" i="32"/>
  <c r="F11" i="32"/>
  <c r="E11" i="32"/>
  <c r="D11" i="32"/>
  <c r="C11" i="32"/>
  <c r="M10" i="32"/>
  <c r="L10" i="32"/>
  <c r="K10" i="32"/>
  <c r="J10" i="32"/>
  <c r="I10" i="32"/>
  <c r="H10" i="32"/>
  <c r="G10" i="32"/>
  <c r="F10" i="32"/>
  <c r="E10" i="32"/>
  <c r="D10" i="32"/>
  <c r="C10" i="32"/>
  <c r="M9" i="32"/>
  <c r="L9" i="32"/>
  <c r="K9" i="32"/>
  <c r="J9" i="32"/>
  <c r="I9" i="32"/>
  <c r="H9" i="32"/>
  <c r="G9" i="32"/>
  <c r="F9" i="32"/>
  <c r="E9" i="32"/>
  <c r="D9" i="32"/>
  <c r="C9" i="32"/>
  <c r="M8" i="32"/>
  <c r="L8" i="32"/>
  <c r="K8" i="32"/>
  <c r="J8" i="32"/>
  <c r="I8" i="32"/>
  <c r="H8" i="32"/>
  <c r="G8" i="32"/>
  <c r="F8" i="32"/>
  <c r="E8" i="32"/>
  <c r="D8" i="32"/>
  <c r="C8" i="32"/>
  <c r="M7" i="32"/>
  <c r="L7" i="32"/>
  <c r="K7" i="32"/>
  <c r="J7" i="32"/>
  <c r="I7" i="32"/>
  <c r="H7" i="32"/>
  <c r="G7" i="32"/>
  <c r="F7" i="32"/>
  <c r="E7" i="32"/>
  <c r="D7" i="32"/>
  <c r="C7" i="32"/>
  <c r="J6" i="32"/>
  <c r="I6" i="32"/>
  <c r="H6" i="32"/>
  <c r="B16" i="32"/>
  <c r="B15" i="32"/>
  <c r="B14" i="32"/>
  <c r="B13" i="32"/>
  <c r="B12" i="32"/>
  <c r="B11" i="32"/>
  <c r="B10" i="32"/>
  <c r="B9" i="32"/>
  <c r="B8" i="32"/>
  <c r="B7" i="32"/>
  <c r="J16" i="19"/>
  <c r="I16" i="19"/>
  <c r="H16" i="19"/>
  <c r="G16" i="19"/>
  <c r="F16" i="19"/>
  <c r="E16" i="19"/>
  <c r="D16" i="19"/>
  <c r="C16" i="19"/>
  <c r="M15" i="19"/>
  <c r="L15" i="19"/>
  <c r="K15" i="19"/>
  <c r="J15" i="19"/>
  <c r="I15" i="19"/>
  <c r="H15" i="19"/>
  <c r="G15" i="19"/>
  <c r="F15" i="19"/>
  <c r="E15" i="19"/>
  <c r="D15" i="19"/>
  <c r="C15" i="19"/>
  <c r="M14" i="19"/>
  <c r="L14" i="19"/>
  <c r="K14" i="19"/>
  <c r="J14" i="19"/>
  <c r="I14" i="19"/>
  <c r="H14" i="19"/>
  <c r="G14" i="19"/>
  <c r="F14" i="19"/>
  <c r="E14" i="19"/>
  <c r="D14" i="19"/>
  <c r="C14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J12" i="19"/>
  <c r="I12" i="19"/>
  <c r="H12" i="19"/>
  <c r="G12" i="19"/>
  <c r="F12" i="19"/>
  <c r="E12" i="19"/>
  <c r="D12" i="19"/>
  <c r="C12" i="19"/>
  <c r="M11" i="19"/>
  <c r="L11" i="19"/>
  <c r="K11" i="19"/>
  <c r="J11" i="19"/>
  <c r="I11" i="19"/>
  <c r="H11" i="19"/>
  <c r="G11" i="19"/>
  <c r="F11" i="19"/>
  <c r="E11" i="19"/>
  <c r="D11" i="19"/>
  <c r="C11" i="19"/>
  <c r="M10" i="19"/>
  <c r="L10" i="19"/>
  <c r="K10" i="19"/>
  <c r="J10" i="19"/>
  <c r="I10" i="19"/>
  <c r="H10" i="19"/>
  <c r="G10" i="19"/>
  <c r="F10" i="19"/>
  <c r="E10" i="19"/>
  <c r="D10" i="19"/>
  <c r="C10" i="19"/>
  <c r="M9" i="19"/>
  <c r="L9" i="19"/>
  <c r="K9" i="19"/>
  <c r="J9" i="19"/>
  <c r="I9" i="19"/>
  <c r="H9" i="19"/>
  <c r="G9" i="19"/>
  <c r="F9" i="19"/>
  <c r="E9" i="19"/>
  <c r="D9" i="19"/>
  <c r="C9" i="19"/>
  <c r="B16" i="19"/>
  <c r="B15" i="19"/>
  <c r="B14" i="19"/>
  <c r="B13" i="19"/>
  <c r="B12" i="19"/>
  <c r="B11" i="19"/>
  <c r="B10" i="19"/>
  <c r="B9" i="19"/>
  <c r="J16" i="20"/>
  <c r="I16" i="20"/>
  <c r="H16" i="20"/>
  <c r="G16" i="20"/>
  <c r="F16" i="20"/>
  <c r="E16" i="20"/>
  <c r="D16" i="20"/>
  <c r="C16" i="20"/>
  <c r="M15" i="20"/>
  <c r="L15" i="20"/>
  <c r="K15" i="20"/>
  <c r="J15" i="20"/>
  <c r="I15" i="20"/>
  <c r="H15" i="20"/>
  <c r="G15" i="20"/>
  <c r="F15" i="20"/>
  <c r="E15" i="20"/>
  <c r="D15" i="20"/>
  <c r="C15" i="20"/>
  <c r="M14" i="20"/>
  <c r="L14" i="20"/>
  <c r="K14" i="20"/>
  <c r="J14" i="20"/>
  <c r="I14" i="20"/>
  <c r="H14" i="20"/>
  <c r="G14" i="20"/>
  <c r="F14" i="20"/>
  <c r="E14" i="20"/>
  <c r="D14" i="20"/>
  <c r="C14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J12" i="20"/>
  <c r="I12" i="20"/>
  <c r="H12" i="20"/>
  <c r="G12" i="20"/>
  <c r="F12" i="20"/>
  <c r="E12" i="20"/>
  <c r="D12" i="20"/>
  <c r="C12" i="20"/>
  <c r="M11" i="20"/>
  <c r="L11" i="20"/>
  <c r="K11" i="20"/>
  <c r="J11" i="20"/>
  <c r="I11" i="20"/>
  <c r="H11" i="20"/>
  <c r="G11" i="20"/>
  <c r="F11" i="20"/>
  <c r="E11" i="20"/>
  <c r="D11" i="20"/>
  <c r="C11" i="20"/>
  <c r="M10" i="20"/>
  <c r="L10" i="20"/>
  <c r="K10" i="20"/>
  <c r="J10" i="20"/>
  <c r="I10" i="20"/>
  <c r="H10" i="20"/>
  <c r="G10" i="20"/>
  <c r="F10" i="20"/>
  <c r="E10" i="20"/>
  <c r="D10" i="20"/>
  <c r="C10" i="20"/>
  <c r="M9" i="20"/>
  <c r="L9" i="20"/>
  <c r="K9" i="20"/>
  <c r="J9" i="20"/>
  <c r="I9" i="20"/>
  <c r="H9" i="20"/>
  <c r="G9" i="20"/>
  <c r="F9" i="20"/>
  <c r="E9" i="20"/>
  <c r="D9" i="20"/>
  <c r="C9" i="20"/>
  <c r="B16" i="20"/>
  <c r="B15" i="20"/>
  <c r="B14" i="20"/>
  <c r="B13" i="20"/>
  <c r="B12" i="20"/>
  <c r="B11" i="20"/>
  <c r="B10" i="20"/>
  <c r="B9" i="20"/>
  <c r="J16" i="21"/>
  <c r="I16" i="21"/>
  <c r="H16" i="21"/>
  <c r="G16" i="21"/>
  <c r="F16" i="21"/>
  <c r="E16" i="21"/>
  <c r="D16" i="21"/>
  <c r="C16" i="21"/>
  <c r="M15" i="21"/>
  <c r="L15" i="21"/>
  <c r="K15" i="21"/>
  <c r="J15" i="21"/>
  <c r="I15" i="21"/>
  <c r="H15" i="21"/>
  <c r="G15" i="21"/>
  <c r="F15" i="21"/>
  <c r="E15" i="21"/>
  <c r="D15" i="21"/>
  <c r="C15" i="21"/>
  <c r="M14" i="21"/>
  <c r="L14" i="21"/>
  <c r="K14" i="21"/>
  <c r="J14" i="21"/>
  <c r="I14" i="21"/>
  <c r="H14" i="21"/>
  <c r="G14" i="21"/>
  <c r="F14" i="21"/>
  <c r="E14" i="21"/>
  <c r="D14" i="21"/>
  <c r="C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J12" i="21"/>
  <c r="I12" i="21"/>
  <c r="H12" i="21"/>
  <c r="G12" i="21"/>
  <c r="F12" i="21"/>
  <c r="E12" i="21"/>
  <c r="D12" i="21"/>
  <c r="C12" i="21"/>
  <c r="M11" i="21"/>
  <c r="L11" i="21"/>
  <c r="K11" i="21"/>
  <c r="J11" i="21"/>
  <c r="I11" i="21"/>
  <c r="H11" i="21"/>
  <c r="G11" i="21"/>
  <c r="F11" i="21"/>
  <c r="E11" i="21"/>
  <c r="D11" i="21"/>
  <c r="C11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M9" i="21"/>
  <c r="L9" i="21"/>
  <c r="K9" i="21"/>
  <c r="J9" i="21"/>
  <c r="I9" i="21"/>
  <c r="H9" i="21"/>
  <c r="G9" i="21"/>
  <c r="F9" i="21"/>
  <c r="E9" i="21"/>
  <c r="D9" i="21"/>
  <c r="C9" i="21"/>
  <c r="B16" i="21"/>
  <c r="B15" i="21"/>
  <c r="B14" i="21"/>
  <c r="B13" i="21"/>
  <c r="B12" i="21"/>
  <c r="B11" i="21"/>
  <c r="B9" i="21"/>
  <c r="B6" i="22"/>
  <c r="J16" i="22"/>
  <c r="I16" i="22"/>
  <c r="H16" i="22"/>
  <c r="G16" i="22"/>
  <c r="F16" i="22"/>
  <c r="E16" i="22"/>
  <c r="D16" i="22"/>
  <c r="C16" i="22"/>
  <c r="M15" i="22"/>
  <c r="L15" i="22"/>
  <c r="K15" i="22"/>
  <c r="J15" i="22"/>
  <c r="I15" i="22"/>
  <c r="H15" i="22"/>
  <c r="G15" i="22"/>
  <c r="F15" i="22"/>
  <c r="E15" i="22"/>
  <c r="D15" i="22"/>
  <c r="C15" i="22"/>
  <c r="M14" i="22"/>
  <c r="L14" i="22"/>
  <c r="K14" i="22"/>
  <c r="J14" i="22"/>
  <c r="I14" i="22"/>
  <c r="H14" i="22"/>
  <c r="G14" i="22"/>
  <c r="F14" i="22"/>
  <c r="E14" i="22"/>
  <c r="D14" i="22"/>
  <c r="C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J12" i="22"/>
  <c r="I12" i="22"/>
  <c r="H12" i="22"/>
  <c r="G12" i="22"/>
  <c r="F12" i="22"/>
  <c r="E12" i="22"/>
  <c r="D12" i="22"/>
  <c r="C12" i="22"/>
  <c r="M11" i="22"/>
  <c r="L11" i="22"/>
  <c r="K11" i="22"/>
  <c r="J11" i="22"/>
  <c r="I11" i="22"/>
  <c r="H11" i="22"/>
  <c r="G11" i="22"/>
  <c r="F11" i="22"/>
  <c r="E11" i="22"/>
  <c r="D11" i="22"/>
  <c r="C11" i="22"/>
  <c r="M10" i="22"/>
  <c r="L10" i="22"/>
  <c r="K10" i="22"/>
  <c r="J10" i="22"/>
  <c r="I10" i="22"/>
  <c r="H10" i="22"/>
  <c r="G10" i="22"/>
  <c r="F10" i="22"/>
  <c r="E10" i="22"/>
  <c r="D10" i="22"/>
  <c r="C10" i="22"/>
  <c r="M9" i="22"/>
  <c r="L9" i="22"/>
  <c r="K9" i="22"/>
  <c r="J9" i="22"/>
  <c r="I9" i="22"/>
  <c r="H9" i="22"/>
  <c r="G9" i="22"/>
  <c r="F9" i="22"/>
  <c r="E9" i="22"/>
  <c r="D9" i="22"/>
  <c r="C9" i="22"/>
  <c r="B16" i="22"/>
  <c r="B15" i="22"/>
  <c r="B14" i="22"/>
  <c r="B13" i="22"/>
  <c r="B12" i="22"/>
  <c r="B11" i="22"/>
  <c r="B10" i="22"/>
  <c r="B9" i="22"/>
  <c r="M8" i="22"/>
  <c r="Q16" i="23"/>
  <c r="Q15" i="23"/>
  <c r="Q13" i="23"/>
  <c r="Q7" i="23"/>
  <c r="Q6" i="23"/>
  <c r="J16" i="24"/>
  <c r="I16" i="24"/>
  <c r="H16" i="24"/>
  <c r="G16" i="24"/>
  <c r="F16" i="24"/>
  <c r="E16" i="24"/>
  <c r="D16" i="24"/>
  <c r="C16" i="24"/>
  <c r="M15" i="24"/>
  <c r="L15" i="24"/>
  <c r="K15" i="24"/>
  <c r="J15" i="24"/>
  <c r="I15" i="24"/>
  <c r="H15" i="24"/>
  <c r="G15" i="24"/>
  <c r="F15" i="24"/>
  <c r="E15" i="24"/>
  <c r="D15" i="24"/>
  <c r="C15" i="24"/>
  <c r="M14" i="24"/>
  <c r="L14" i="24"/>
  <c r="K14" i="24"/>
  <c r="J14" i="24"/>
  <c r="I14" i="24"/>
  <c r="H14" i="24"/>
  <c r="G14" i="24"/>
  <c r="F14" i="24"/>
  <c r="E14" i="24"/>
  <c r="D14" i="24"/>
  <c r="C14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M12" i="24"/>
  <c r="L12" i="24"/>
  <c r="K12" i="24"/>
  <c r="J12" i="24"/>
  <c r="I12" i="24"/>
  <c r="H12" i="24"/>
  <c r="G12" i="24"/>
  <c r="F12" i="24"/>
  <c r="E12" i="24"/>
  <c r="D12" i="24"/>
  <c r="C12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M10" i="24"/>
  <c r="L10" i="24"/>
  <c r="K10" i="24"/>
  <c r="J10" i="24"/>
  <c r="I10" i="24"/>
  <c r="H10" i="24"/>
  <c r="G10" i="24"/>
  <c r="F10" i="24"/>
  <c r="E10" i="24"/>
  <c r="D10" i="24"/>
  <c r="C10" i="24"/>
  <c r="M9" i="24"/>
  <c r="L9" i="24"/>
  <c r="K9" i="24"/>
  <c r="J9" i="24"/>
  <c r="I9" i="24"/>
  <c r="H9" i="24"/>
  <c r="G9" i="24"/>
  <c r="F9" i="24"/>
  <c r="E9" i="24"/>
  <c r="D9" i="24"/>
  <c r="C9" i="24"/>
  <c r="B16" i="24"/>
  <c r="B15" i="24"/>
  <c r="B14" i="24"/>
  <c r="B13" i="24"/>
  <c r="B12" i="24"/>
  <c r="B10" i="24"/>
  <c r="B9" i="24"/>
  <c r="J16" i="25"/>
  <c r="I16" i="25"/>
  <c r="H16" i="25"/>
  <c r="G16" i="25"/>
  <c r="F16" i="25"/>
  <c r="E16" i="25"/>
  <c r="D16" i="25"/>
  <c r="C16" i="25"/>
  <c r="M15" i="25"/>
  <c r="L15" i="25"/>
  <c r="K15" i="25"/>
  <c r="J15" i="25"/>
  <c r="I15" i="25"/>
  <c r="H15" i="25"/>
  <c r="G15" i="25"/>
  <c r="F15" i="25"/>
  <c r="E15" i="25"/>
  <c r="D15" i="25"/>
  <c r="C15" i="25"/>
  <c r="M14" i="25"/>
  <c r="L14" i="25"/>
  <c r="K14" i="25"/>
  <c r="J14" i="25"/>
  <c r="I14" i="25"/>
  <c r="H14" i="25"/>
  <c r="G14" i="25"/>
  <c r="F14" i="25"/>
  <c r="E14" i="25"/>
  <c r="D14" i="25"/>
  <c r="C14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J12" i="25"/>
  <c r="I12" i="25"/>
  <c r="H12" i="25"/>
  <c r="G12" i="25"/>
  <c r="F12" i="25"/>
  <c r="E12" i="25"/>
  <c r="D12" i="25"/>
  <c r="C12" i="25"/>
  <c r="M11" i="25"/>
  <c r="L11" i="25"/>
  <c r="K11" i="25"/>
  <c r="J11" i="25"/>
  <c r="I11" i="25"/>
  <c r="H11" i="25"/>
  <c r="G11" i="25"/>
  <c r="F11" i="25"/>
  <c r="E11" i="25"/>
  <c r="D11" i="25"/>
  <c r="C11" i="25"/>
  <c r="M10" i="25"/>
  <c r="L10" i="25"/>
  <c r="K10" i="25"/>
  <c r="J10" i="25"/>
  <c r="I10" i="25"/>
  <c r="H10" i="25"/>
  <c r="G10" i="25"/>
  <c r="F10" i="25"/>
  <c r="E10" i="25"/>
  <c r="D10" i="25"/>
  <c r="C10" i="25"/>
  <c r="M9" i="25"/>
  <c r="L9" i="25"/>
  <c r="K9" i="25"/>
  <c r="J9" i="25"/>
  <c r="I9" i="25"/>
  <c r="H9" i="25"/>
  <c r="G9" i="25"/>
  <c r="F9" i="25"/>
  <c r="E9" i="25"/>
  <c r="D9" i="25"/>
  <c r="C9" i="25"/>
  <c r="B16" i="25"/>
  <c r="B15" i="25"/>
  <c r="B14" i="25"/>
  <c r="B13" i="25"/>
  <c r="B12" i="25"/>
  <c r="B11" i="25"/>
  <c r="B10" i="25"/>
  <c r="B9" i="25"/>
  <c r="J16" i="26"/>
  <c r="I16" i="26"/>
  <c r="H16" i="26"/>
  <c r="G16" i="26"/>
  <c r="F16" i="26"/>
  <c r="E16" i="26"/>
  <c r="D16" i="26"/>
  <c r="C16" i="26"/>
  <c r="M15" i="26"/>
  <c r="L15" i="26"/>
  <c r="K15" i="26"/>
  <c r="J15" i="26"/>
  <c r="I15" i="26"/>
  <c r="H15" i="26"/>
  <c r="G15" i="26"/>
  <c r="F15" i="26"/>
  <c r="E15" i="26"/>
  <c r="D15" i="26"/>
  <c r="C15" i="26"/>
  <c r="M14" i="26"/>
  <c r="L14" i="26"/>
  <c r="K14" i="26"/>
  <c r="J14" i="26"/>
  <c r="I14" i="26"/>
  <c r="H14" i="26"/>
  <c r="G14" i="26"/>
  <c r="F14" i="26"/>
  <c r="E14" i="26"/>
  <c r="D14" i="26"/>
  <c r="C14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J12" i="26"/>
  <c r="I12" i="26"/>
  <c r="H12" i="26"/>
  <c r="G12" i="26"/>
  <c r="F12" i="26"/>
  <c r="E12" i="26"/>
  <c r="D12" i="26"/>
  <c r="C12" i="26"/>
  <c r="M11" i="26"/>
  <c r="L11" i="26"/>
  <c r="K11" i="26"/>
  <c r="J11" i="26"/>
  <c r="I11" i="26"/>
  <c r="H11" i="26"/>
  <c r="G11" i="26"/>
  <c r="F11" i="26"/>
  <c r="E11" i="26"/>
  <c r="D11" i="26"/>
  <c r="C11" i="26"/>
  <c r="M10" i="26"/>
  <c r="L10" i="26"/>
  <c r="K10" i="26"/>
  <c r="J10" i="26"/>
  <c r="I10" i="26"/>
  <c r="H10" i="26"/>
  <c r="G10" i="26"/>
  <c r="F10" i="26"/>
  <c r="E10" i="26"/>
  <c r="D10" i="26"/>
  <c r="C10" i="26"/>
  <c r="M9" i="26"/>
  <c r="L9" i="26"/>
  <c r="K9" i="26"/>
  <c r="J9" i="26"/>
  <c r="I9" i="26"/>
  <c r="H9" i="26"/>
  <c r="G9" i="26"/>
  <c r="F9" i="26"/>
  <c r="E9" i="26"/>
  <c r="D9" i="26"/>
  <c r="C9" i="26"/>
  <c r="M8" i="26"/>
  <c r="L8" i="26"/>
  <c r="K8" i="26"/>
  <c r="J8" i="26"/>
  <c r="I8" i="26"/>
  <c r="H8" i="26"/>
  <c r="G8" i="26"/>
  <c r="F8" i="26"/>
  <c r="E8" i="26"/>
  <c r="D8" i="26"/>
  <c r="C8" i="26"/>
  <c r="M7" i="26"/>
  <c r="L7" i="26"/>
  <c r="K7" i="26"/>
  <c r="J7" i="26"/>
  <c r="I7" i="26"/>
  <c r="H7" i="26"/>
  <c r="G7" i="26"/>
  <c r="F7" i="26"/>
  <c r="E7" i="26"/>
  <c r="D7" i="26"/>
  <c r="C7" i="26"/>
  <c r="D6" i="26"/>
  <c r="C6" i="26"/>
  <c r="B16" i="26"/>
  <c r="B15" i="26"/>
  <c r="B14" i="26"/>
  <c r="B13" i="26"/>
  <c r="B12" i="26"/>
  <c r="B11" i="26"/>
  <c r="B10" i="26"/>
  <c r="B9" i="26"/>
  <c r="B8" i="26"/>
  <c r="B7" i="26"/>
  <c r="B6" i="26"/>
  <c r="J16" i="27"/>
  <c r="I16" i="27"/>
  <c r="H16" i="27"/>
  <c r="G16" i="27"/>
  <c r="F16" i="27"/>
  <c r="E16" i="27"/>
  <c r="D16" i="27"/>
  <c r="C16" i="27"/>
  <c r="M15" i="27"/>
  <c r="L15" i="27"/>
  <c r="K15" i="27"/>
  <c r="J15" i="27"/>
  <c r="I15" i="27"/>
  <c r="H15" i="27"/>
  <c r="G15" i="27"/>
  <c r="F15" i="27"/>
  <c r="E15" i="27"/>
  <c r="D15" i="27"/>
  <c r="C15" i="27"/>
  <c r="M14" i="27"/>
  <c r="L14" i="27"/>
  <c r="K14" i="27"/>
  <c r="J14" i="27"/>
  <c r="I14" i="27"/>
  <c r="H14" i="27"/>
  <c r="G14" i="27"/>
  <c r="F14" i="27"/>
  <c r="E14" i="27"/>
  <c r="D14" i="27"/>
  <c r="C14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J12" i="27"/>
  <c r="I12" i="27"/>
  <c r="H12" i="27"/>
  <c r="G12" i="27"/>
  <c r="F12" i="27"/>
  <c r="E12" i="27"/>
  <c r="D12" i="27"/>
  <c r="C12" i="27"/>
  <c r="M11" i="27"/>
  <c r="L11" i="27"/>
  <c r="K11" i="27"/>
  <c r="J11" i="27"/>
  <c r="I11" i="27"/>
  <c r="H11" i="27"/>
  <c r="G11" i="27"/>
  <c r="F11" i="27"/>
  <c r="E11" i="27"/>
  <c r="D11" i="27"/>
  <c r="C11" i="27"/>
  <c r="M10" i="27"/>
  <c r="L10" i="27"/>
  <c r="K10" i="27"/>
  <c r="J10" i="27"/>
  <c r="I10" i="27"/>
  <c r="H10" i="27"/>
  <c r="G10" i="27"/>
  <c r="F10" i="27"/>
  <c r="E10" i="27"/>
  <c r="D10" i="27"/>
  <c r="C10" i="27"/>
  <c r="M9" i="27"/>
  <c r="L9" i="27"/>
  <c r="K9" i="27"/>
  <c r="J9" i="27"/>
  <c r="I9" i="27"/>
  <c r="H9" i="27"/>
  <c r="G9" i="27"/>
  <c r="F9" i="27"/>
  <c r="E9" i="27"/>
  <c r="D9" i="27"/>
  <c r="C9" i="27"/>
  <c r="M8" i="27"/>
  <c r="L8" i="27"/>
  <c r="K8" i="27"/>
  <c r="J8" i="27"/>
  <c r="I8" i="27"/>
  <c r="H8" i="27"/>
  <c r="G8" i="27"/>
  <c r="F8" i="27"/>
  <c r="E8" i="27"/>
  <c r="D8" i="27"/>
  <c r="C8" i="27"/>
  <c r="M7" i="27"/>
  <c r="L7" i="27"/>
  <c r="K7" i="27"/>
  <c r="J7" i="27"/>
  <c r="I7" i="27"/>
  <c r="H7" i="27"/>
  <c r="G7" i="27"/>
  <c r="F7" i="27"/>
  <c r="E7" i="27"/>
  <c r="D7" i="27"/>
  <c r="C7" i="27"/>
  <c r="J6" i="27"/>
  <c r="I6" i="27"/>
  <c r="H6" i="27"/>
  <c r="G6" i="27"/>
  <c r="F6" i="27"/>
  <c r="E6" i="27"/>
  <c r="D6" i="27"/>
  <c r="C6" i="27"/>
  <c r="B16" i="27"/>
  <c r="B15" i="27"/>
  <c r="B14" i="27"/>
  <c r="B13" i="27"/>
  <c r="B12" i="27"/>
  <c r="B11" i="27"/>
  <c r="B10" i="27"/>
  <c r="B9" i="27"/>
  <c r="B8" i="27"/>
  <c r="B7" i="27"/>
  <c r="B6" i="27"/>
  <c r="M16" i="28"/>
  <c r="L16" i="28"/>
  <c r="K16" i="28"/>
  <c r="J16" i="28"/>
  <c r="I16" i="28"/>
  <c r="H16" i="28"/>
  <c r="G16" i="28"/>
  <c r="F16" i="28"/>
  <c r="E16" i="28"/>
  <c r="D16" i="28"/>
  <c r="C16" i="28"/>
  <c r="M15" i="28"/>
  <c r="L15" i="28"/>
  <c r="K15" i="28"/>
  <c r="J15" i="28"/>
  <c r="I15" i="28"/>
  <c r="H15" i="28"/>
  <c r="G15" i="28"/>
  <c r="F15" i="28"/>
  <c r="E15" i="28"/>
  <c r="D15" i="28"/>
  <c r="C15" i="28"/>
  <c r="P13" i="28"/>
  <c r="O13" i="28"/>
  <c r="N13" i="28"/>
  <c r="M14" i="28"/>
  <c r="L14" i="28"/>
  <c r="K14" i="28"/>
  <c r="J14" i="28"/>
  <c r="I14" i="28"/>
  <c r="H14" i="28"/>
  <c r="G14" i="28"/>
  <c r="F14" i="28"/>
  <c r="E14" i="28"/>
  <c r="D14" i="28"/>
  <c r="C14" i="28"/>
  <c r="M13" i="28"/>
  <c r="L13" i="28"/>
  <c r="K13" i="28"/>
  <c r="J13" i="28"/>
  <c r="I13" i="28"/>
  <c r="H13" i="28"/>
  <c r="G13" i="28"/>
  <c r="F13" i="28"/>
  <c r="E13" i="28"/>
  <c r="D13" i="28"/>
  <c r="C13" i="28"/>
  <c r="J12" i="28"/>
  <c r="I12" i="28"/>
  <c r="H12" i="28"/>
  <c r="G12" i="28"/>
  <c r="F12" i="28"/>
  <c r="E12" i="28"/>
  <c r="D12" i="28"/>
  <c r="C12" i="28"/>
  <c r="M11" i="28"/>
  <c r="L11" i="28"/>
  <c r="K11" i="28"/>
  <c r="J11" i="28"/>
  <c r="I11" i="28"/>
  <c r="H11" i="28"/>
  <c r="G11" i="28"/>
  <c r="F11" i="28"/>
  <c r="E11" i="28"/>
  <c r="D11" i="28"/>
  <c r="C11" i="28"/>
  <c r="M10" i="28"/>
  <c r="L10" i="28"/>
  <c r="K10" i="28"/>
  <c r="J10" i="28"/>
  <c r="I10" i="28"/>
  <c r="H10" i="28"/>
  <c r="G10" i="28"/>
  <c r="F10" i="28"/>
  <c r="E10" i="28"/>
  <c r="D10" i="28"/>
  <c r="C10" i="28"/>
  <c r="M9" i="28"/>
  <c r="L9" i="28"/>
  <c r="K9" i="28"/>
  <c r="J9" i="28"/>
  <c r="I9" i="28"/>
  <c r="H9" i="28"/>
  <c r="G9" i="28"/>
  <c r="F9" i="28"/>
  <c r="E9" i="28"/>
  <c r="D9" i="28"/>
  <c r="C9" i="28"/>
  <c r="M8" i="28"/>
  <c r="L8" i="28"/>
  <c r="K8" i="28"/>
  <c r="J8" i="28"/>
  <c r="I8" i="28"/>
  <c r="H8" i="28"/>
  <c r="G8" i="28"/>
  <c r="F8" i="28"/>
  <c r="E8" i="28"/>
  <c r="D8" i="28"/>
  <c r="C8" i="28"/>
  <c r="M7" i="28"/>
  <c r="L7" i="28"/>
  <c r="K7" i="28"/>
  <c r="J7" i="28"/>
  <c r="I7" i="28"/>
  <c r="H7" i="28"/>
  <c r="G7" i="28"/>
  <c r="F7" i="28"/>
  <c r="E7" i="28"/>
  <c r="D7" i="28"/>
  <c r="C7" i="28"/>
  <c r="J6" i="28"/>
  <c r="I6" i="28"/>
  <c r="H6" i="28"/>
  <c r="G6" i="28"/>
  <c r="F6" i="28"/>
  <c r="E6" i="28"/>
  <c r="D6" i="28"/>
  <c r="C6" i="28"/>
  <c r="B16" i="28"/>
  <c r="B15" i="28"/>
  <c r="B14" i="28"/>
  <c r="B13" i="28"/>
  <c r="B12" i="28"/>
  <c r="B11" i="28"/>
  <c r="B10" i="28"/>
  <c r="B9" i="28"/>
  <c r="B8" i="28"/>
  <c r="B7" i="28"/>
  <c r="B6" i="28"/>
  <c r="J16" i="30"/>
  <c r="I16" i="30"/>
  <c r="H16" i="30"/>
  <c r="G16" i="30"/>
  <c r="F16" i="30"/>
  <c r="E16" i="30"/>
  <c r="D16" i="30"/>
  <c r="C16" i="30"/>
  <c r="M15" i="30"/>
  <c r="L15" i="30"/>
  <c r="K15" i="30"/>
  <c r="J15" i="30"/>
  <c r="I15" i="30"/>
  <c r="H15" i="30"/>
  <c r="G15" i="30"/>
  <c r="F15" i="30"/>
  <c r="E15" i="30"/>
  <c r="D15" i="30"/>
  <c r="C15" i="30"/>
  <c r="M14" i="30"/>
  <c r="L14" i="30"/>
  <c r="K14" i="30"/>
  <c r="J14" i="30"/>
  <c r="I14" i="30"/>
  <c r="H14" i="30"/>
  <c r="G14" i="30"/>
  <c r="F14" i="30"/>
  <c r="E14" i="30"/>
  <c r="D14" i="30"/>
  <c r="C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J12" i="30"/>
  <c r="I12" i="30"/>
  <c r="H12" i="30"/>
  <c r="G12" i="30"/>
  <c r="F12" i="30"/>
  <c r="E12" i="30"/>
  <c r="D12" i="30"/>
  <c r="C12" i="30"/>
  <c r="M11" i="30"/>
  <c r="L11" i="30"/>
  <c r="K11" i="30"/>
  <c r="J11" i="30"/>
  <c r="I11" i="30"/>
  <c r="H11" i="30"/>
  <c r="G11" i="30"/>
  <c r="F11" i="30"/>
  <c r="E11" i="30"/>
  <c r="D11" i="30"/>
  <c r="C11" i="30"/>
  <c r="M10" i="30"/>
  <c r="L10" i="30"/>
  <c r="K10" i="30"/>
  <c r="J10" i="30"/>
  <c r="I10" i="30"/>
  <c r="H10" i="30"/>
  <c r="G10" i="30"/>
  <c r="F10" i="30"/>
  <c r="E10" i="30"/>
  <c r="D10" i="30"/>
  <c r="C10" i="30"/>
  <c r="M9" i="30"/>
  <c r="L9" i="30"/>
  <c r="K9" i="30"/>
  <c r="J9" i="30"/>
  <c r="I9" i="30"/>
  <c r="H9" i="30"/>
  <c r="G9" i="30"/>
  <c r="F9" i="30"/>
  <c r="E9" i="30"/>
  <c r="D9" i="30"/>
  <c r="C9" i="30"/>
  <c r="M8" i="30"/>
  <c r="L8" i="30"/>
  <c r="K8" i="30"/>
  <c r="J8" i="30"/>
  <c r="I8" i="30"/>
  <c r="H8" i="30"/>
  <c r="G8" i="30"/>
  <c r="F8" i="30"/>
  <c r="E8" i="30"/>
  <c r="D8" i="30"/>
  <c r="C8" i="30"/>
  <c r="M7" i="30"/>
  <c r="L7" i="30"/>
  <c r="K7" i="30"/>
  <c r="J7" i="30"/>
  <c r="I7" i="30"/>
  <c r="H7" i="30"/>
  <c r="G7" i="30"/>
  <c r="F7" i="30"/>
  <c r="E7" i="30"/>
  <c r="D7" i="30"/>
  <c r="C7" i="30"/>
  <c r="J6" i="30"/>
  <c r="I6" i="30"/>
  <c r="H6" i="30"/>
  <c r="G6" i="30"/>
  <c r="F6" i="30"/>
  <c r="E6" i="30"/>
  <c r="B16" i="30"/>
  <c r="B15" i="30"/>
  <c r="B14" i="30"/>
  <c r="B13" i="30"/>
  <c r="B12" i="30"/>
  <c r="B11" i="30"/>
  <c r="B10" i="30"/>
  <c r="B9" i="30"/>
  <c r="B8" i="30"/>
  <c r="B7" i="30"/>
  <c r="J16" i="31"/>
  <c r="I16" i="31"/>
  <c r="H16" i="31"/>
  <c r="G16" i="31"/>
  <c r="F16" i="31"/>
  <c r="E16" i="31"/>
  <c r="D16" i="31"/>
  <c r="C16" i="31"/>
  <c r="M15" i="31"/>
  <c r="L15" i="31"/>
  <c r="K15" i="31"/>
  <c r="J15" i="31"/>
  <c r="I15" i="31"/>
  <c r="H15" i="31"/>
  <c r="G15" i="31"/>
  <c r="F15" i="31"/>
  <c r="E15" i="31"/>
  <c r="D15" i="31"/>
  <c r="C15" i="31"/>
  <c r="M14" i="31"/>
  <c r="L14" i="31"/>
  <c r="K14" i="31"/>
  <c r="J14" i="31"/>
  <c r="I14" i="31"/>
  <c r="H14" i="31"/>
  <c r="G14" i="31"/>
  <c r="F14" i="31"/>
  <c r="E14" i="31"/>
  <c r="D14" i="31"/>
  <c r="C14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J12" i="31"/>
  <c r="I12" i="31"/>
  <c r="H12" i="31"/>
  <c r="G12" i="31"/>
  <c r="F12" i="31"/>
  <c r="E12" i="31"/>
  <c r="D12" i="31"/>
  <c r="C12" i="31"/>
  <c r="M11" i="31"/>
  <c r="L11" i="31"/>
  <c r="K11" i="31"/>
  <c r="J11" i="31"/>
  <c r="I11" i="31"/>
  <c r="H11" i="31"/>
  <c r="G11" i="31"/>
  <c r="F11" i="31"/>
  <c r="E11" i="31"/>
  <c r="D11" i="31"/>
  <c r="C11" i="31"/>
  <c r="M10" i="31"/>
  <c r="L10" i="31"/>
  <c r="K10" i="31"/>
  <c r="J10" i="31"/>
  <c r="I10" i="31"/>
  <c r="H10" i="31"/>
  <c r="G10" i="31"/>
  <c r="F10" i="31"/>
  <c r="E10" i="31"/>
  <c r="D10" i="31"/>
  <c r="C10" i="31"/>
  <c r="M9" i="31"/>
  <c r="L9" i="31"/>
  <c r="K9" i="31"/>
  <c r="J9" i="31"/>
  <c r="I9" i="31"/>
  <c r="H9" i="31"/>
  <c r="G9" i="31"/>
  <c r="F9" i="31"/>
  <c r="E9" i="31"/>
  <c r="D9" i="31"/>
  <c r="C9" i="31"/>
  <c r="M8" i="31"/>
  <c r="L8" i="31"/>
  <c r="K8" i="31"/>
  <c r="J8" i="31"/>
  <c r="I8" i="31"/>
  <c r="H8" i="31"/>
  <c r="G8" i="31"/>
  <c r="F8" i="31"/>
  <c r="E8" i="31"/>
  <c r="D8" i="31"/>
  <c r="C8" i="31"/>
  <c r="M7" i="31"/>
  <c r="L7" i="31"/>
  <c r="K7" i="31"/>
  <c r="J7" i="31"/>
  <c r="I7" i="31"/>
  <c r="H7" i="31"/>
  <c r="G7" i="31"/>
  <c r="F7" i="31"/>
  <c r="E7" i="31"/>
  <c r="D7" i="31"/>
  <c r="C7" i="31"/>
  <c r="D6" i="31"/>
  <c r="C6" i="31"/>
  <c r="B16" i="31"/>
  <c r="B15" i="31"/>
  <c r="B14" i="31"/>
  <c r="B13" i="31"/>
  <c r="B12" i="31"/>
  <c r="B11" i="31"/>
  <c r="B10" i="31"/>
  <c r="B9" i="31"/>
  <c r="B8" i="31"/>
  <c r="B7" i="31"/>
  <c r="B6" i="31"/>
  <c r="I16" i="33"/>
  <c r="H16" i="33"/>
  <c r="G16" i="33"/>
  <c r="F16" i="33"/>
  <c r="E16" i="33"/>
  <c r="D16" i="33"/>
  <c r="C16" i="33"/>
  <c r="L15" i="33"/>
  <c r="K15" i="33"/>
  <c r="J15" i="33"/>
  <c r="I15" i="33"/>
  <c r="H15" i="33"/>
  <c r="G15" i="33"/>
  <c r="F15" i="33"/>
  <c r="E15" i="33"/>
  <c r="D15" i="33"/>
  <c r="C15" i="33"/>
  <c r="L14" i="33"/>
  <c r="K14" i="33"/>
  <c r="J14" i="33"/>
  <c r="I14" i="33"/>
  <c r="H14" i="33"/>
  <c r="G14" i="33"/>
  <c r="F14" i="33"/>
  <c r="E14" i="33"/>
  <c r="D14" i="33"/>
  <c r="C14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I12" i="33"/>
  <c r="H12" i="33"/>
  <c r="G12" i="33"/>
  <c r="F12" i="33"/>
  <c r="E12" i="33"/>
  <c r="D12" i="33"/>
  <c r="C12" i="33"/>
  <c r="B12" i="33"/>
  <c r="L11" i="33"/>
  <c r="K11" i="33"/>
  <c r="J11" i="33"/>
  <c r="I11" i="33"/>
  <c r="H11" i="33"/>
  <c r="G11" i="33"/>
  <c r="F11" i="33"/>
  <c r="E11" i="33"/>
  <c r="D11" i="33"/>
  <c r="C11" i="33"/>
  <c r="L10" i="33"/>
  <c r="K10" i="33"/>
  <c r="J10" i="33"/>
  <c r="I10" i="33"/>
  <c r="H10" i="33"/>
  <c r="G10" i="33"/>
  <c r="F10" i="33"/>
  <c r="E10" i="33"/>
  <c r="D10" i="33"/>
  <c r="C10" i="33"/>
  <c r="L9" i="33"/>
  <c r="K9" i="33"/>
  <c r="J9" i="33"/>
  <c r="I9" i="33"/>
  <c r="H9" i="33"/>
  <c r="G9" i="33"/>
  <c r="F9" i="33"/>
  <c r="E9" i="33"/>
  <c r="D9" i="33"/>
  <c r="C9" i="33"/>
  <c r="B9" i="33"/>
  <c r="L8" i="33"/>
  <c r="K8" i="33"/>
  <c r="J8" i="33"/>
  <c r="I8" i="33"/>
  <c r="H8" i="33"/>
  <c r="G8" i="33"/>
  <c r="F8" i="33"/>
  <c r="E8" i="33"/>
  <c r="D8" i="33"/>
  <c r="C8" i="33"/>
  <c r="L7" i="33"/>
  <c r="K7" i="33"/>
  <c r="J7" i="33"/>
  <c r="I7" i="33"/>
  <c r="H7" i="33"/>
  <c r="G7" i="33"/>
  <c r="F7" i="33"/>
  <c r="E7" i="33"/>
  <c r="D7" i="33"/>
  <c r="C7" i="33"/>
  <c r="G6" i="33"/>
  <c r="F6" i="33"/>
  <c r="E6" i="33"/>
  <c r="B16" i="33"/>
  <c r="B15" i="33"/>
  <c r="B14" i="33"/>
  <c r="B13" i="33"/>
  <c r="B11" i="33"/>
  <c r="B10" i="33"/>
  <c r="B8" i="33"/>
  <c r="B7" i="33"/>
  <c r="M8" i="24"/>
  <c r="L8" i="24"/>
  <c r="K8" i="24"/>
  <c r="J8" i="24"/>
  <c r="I8" i="24"/>
  <c r="H8" i="24"/>
  <c r="G8" i="24"/>
  <c r="F8" i="24"/>
  <c r="E8" i="24"/>
  <c r="D8" i="24"/>
  <c r="C8" i="24"/>
  <c r="M7" i="24"/>
  <c r="L7" i="24"/>
  <c r="K7" i="24"/>
  <c r="J7" i="24"/>
  <c r="I7" i="24"/>
  <c r="H7" i="24"/>
  <c r="G7" i="24"/>
  <c r="F7" i="24"/>
  <c r="E7" i="24"/>
  <c r="D7" i="24"/>
  <c r="C7" i="24"/>
  <c r="J6" i="24"/>
  <c r="I6" i="24"/>
  <c r="H6" i="24"/>
  <c r="G6" i="24"/>
  <c r="F6" i="24"/>
  <c r="E6" i="24"/>
  <c r="M8" i="25"/>
  <c r="L8" i="25"/>
  <c r="K8" i="25"/>
  <c r="J8" i="25"/>
  <c r="I8" i="25"/>
  <c r="H8" i="25"/>
  <c r="G8" i="25"/>
  <c r="F8" i="25"/>
  <c r="E8" i="25"/>
  <c r="D8" i="25"/>
  <c r="C8" i="25"/>
  <c r="M7" i="25"/>
  <c r="L7" i="25"/>
  <c r="K7" i="25"/>
  <c r="J7" i="25"/>
  <c r="I7" i="25"/>
  <c r="H7" i="25"/>
  <c r="G7" i="25"/>
  <c r="F7" i="25"/>
  <c r="E7" i="25"/>
  <c r="D7" i="25"/>
  <c r="C7" i="25"/>
  <c r="J6" i="25"/>
  <c r="I6" i="25"/>
  <c r="H6" i="25"/>
  <c r="D6" i="25"/>
  <c r="C6" i="25"/>
  <c r="B8" i="25"/>
  <c r="B7" i="25"/>
  <c r="B6" i="25"/>
  <c r="B7" i="24"/>
  <c r="B8" i="24"/>
  <c r="L8" i="22"/>
  <c r="K8" i="22"/>
  <c r="J8" i="22"/>
  <c r="I8" i="22"/>
  <c r="H8" i="22"/>
  <c r="G8" i="22"/>
  <c r="F8" i="22"/>
  <c r="E8" i="22"/>
  <c r="D8" i="22"/>
  <c r="C8" i="22"/>
  <c r="M7" i="22"/>
  <c r="L7" i="22"/>
  <c r="K7" i="22"/>
  <c r="J7" i="22"/>
  <c r="I7" i="22"/>
  <c r="H7" i="22"/>
  <c r="G7" i="22"/>
  <c r="F7" i="22"/>
  <c r="E7" i="22"/>
  <c r="D7" i="22"/>
  <c r="C7" i="22"/>
  <c r="J6" i="22"/>
  <c r="I6" i="22"/>
  <c r="H6" i="22"/>
  <c r="G6" i="22"/>
  <c r="F6" i="22"/>
  <c r="E6" i="22"/>
  <c r="D6" i="22"/>
  <c r="C6" i="22"/>
  <c r="B8" i="22"/>
  <c r="B7" i="22"/>
  <c r="M8" i="19"/>
  <c r="L8" i="19"/>
  <c r="K8" i="19"/>
  <c r="J8" i="19"/>
  <c r="I8" i="19"/>
  <c r="H8" i="19"/>
  <c r="G8" i="19"/>
  <c r="F8" i="19"/>
  <c r="E8" i="19"/>
  <c r="D8" i="19"/>
  <c r="C8" i="19"/>
  <c r="M7" i="19"/>
  <c r="L7" i="19"/>
  <c r="K7" i="19"/>
  <c r="J7" i="19"/>
  <c r="I7" i="19"/>
  <c r="H7" i="19"/>
  <c r="G7" i="19"/>
  <c r="F7" i="19"/>
  <c r="E7" i="19"/>
  <c r="D7" i="19"/>
  <c r="C7" i="19"/>
  <c r="J6" i="19"/>
  <c r="I6" i="19"/>
  <c r="H6" i="19"/>
  <c r="G6" i="19"/>
  <c r="F6" i="19"/>
  <c r="E6" i="19"/>
  <c r="D6" i="19"/>
  <c r="C6" i="19"/>
  <c r="B8" i="19"/>
  <c r="B7" i="19"/>
  <c r="B6" i="19"/>
  <c r="M8" i="13"/>
  <c r="L8" i="13"/>
  <c r="K8" i="13"/>
  <c r="J8" i="13"/>
  <c r="I8" i="13"/>
  <c r="H8" i="13"/>
  <c r="G8" i="13"/>
  <c r="F8" i="13"/>
  <c r="E8" i="13"/>
  <c r="D8" i="13"/>
  <c r="C8" i="13"/>
  <c r="M7" i="13"/>
  <c r="L7" i="13"/>
  <c r="K7" i="13"/>
  <c r="J7" i="13"/>
  <c r="I7" i="13"/>
  <c r="H7" i="13"/>
  <c r="G7" i="13"/>
  <c r="F7" i="13"/>
  <c r="E7" i="13"/>
  <c r="D7" i="13"/>
  <c r="C7" i="13"/>
  <c r="B8" i="13"/>
  <c r="B7" i="13"/>
  <c r="Q16" i="14"/>
  <c r="Q15" i="14"/>
  <c r="Q13" i="14"/>
  <c r="Q7" i="14"/>
  <c r="Q6" i="14"/>
  <c r="M8" i="16"/>
  <c r="L8" i="16"/>
  <c r="K8" i="16"/>
  <c r="J8" i="16"/>
  <c r="I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J6" i="16"/>
  <c r="I6" i="16"/>
  <c r="H6" i="16"/>
  <c r="B8" i="16"/>
  <c r="B7" i="16"/>
  <c r="M8" i="36"/>
  <c r="L8" i="36"/>
  <c r="K8" i="36"/>
  <c r="J8" i="36"/>
  <c r="I8" i="36"/>
  <c r="H8" i="36"/>
  <c r="G8" i="36"/>
  <c r="F8" i="36"/>
  <c r="E8" i="36"/>
  <c r="D8" i="36"/>
  <c r="C8" i="36"/>
  <c r="M7" i="36"/>
  <c r="L7" i="36"/>
  <c r="K7" i="36"/>
  <c r="J7" i="36"/>
  <c r="I7" i="36"/>
  <c r="H7" i="36"/>
  <c r="G7" i="36"/>
  <c r="F7" i="36"/>
  <c r="E7" i="36"/>
  <c r="B8" i="36"/>
  <c r="M8" i="20"/>
  <c r="L8" i="20"/>
  <c r="K8" i="20"/>
  <c r="J8" i="20"/>
  <c r="I8" i="20"/>
  <c r="H8" i="20"/>
  <c r="G8" i="20"/>
  <c r="F8" i="20"/>
  <c r="E8" i="20"/>
  <c r="D8" i="20"/>
  <c r="C8" i="20"/>
  <c r="M7" i="20"/>
  <c r="L7" i="20"/>
  <c r="K7" i="20"/>
  <c r="J7" i="20"/>
  <c r="I7" i="20"/>
  <c r="H7" i="20"/>
  <c r="G7" i="20"/>
  <c r="F7" i="20"/>
  <c r="E7" i="20"/>
  <c r="D7" i="20"/>
  <c r="C7" i="20"/>
  <c r="G6" i="20"/>
  <c r="F6" i="20"/>
  <c r="E6" i="20"/>
  <c r="B8" i="20"/>
  <c r="B7" i="20"/>
  <c r="M8" i="21"/>
  <c r="L8" i="21"/>
  <c r="K8" i="21"/>
  <c r="J8" i="21"/>
  <c r="I8" i="21"/>
  <c r="H8" i="21"/>
  <c r="G8" i="21"/>
  <c r="F8" i="21"/>
  <c r="E8" i="21"/>
  <c r="D8" i="21"/>
  <c r="C8" i="21"/>
  <c r="B8" i="21"/>
  <c r="M7" i="21"/>
  <c r="L7" i="21"/>
  <c r="K7" i="21"/>
  <c r="J7" i="21"/>
  <c r="I7" i="21"/>
  <c r="H7" i="21"/>
  <c r="G7" i="21"/>
  <c r="F7" i="21"/>
  <c r="E7" i="21"/>
  <c r="D7" i="21"/>
  <c r="C7" i="21"/>
  <c r="J6" i="21"/>
  <c r="I6" i="21"/>
  <c r="H6" i="21"/>
  <c r="D6" i="21"/>
  <c r="C6" i="21"/>
  <c r="B7" i="21"/>
  <c r="B6" i="21"/>
  <c r="M7" i="17"/>
  <c r="L7" i="17"/>
  <c r="K7" i="17"/>
  <c r="J7" i="17"/>
  <c r="I7" i="17"/>
  <c r="H7" i="17"/>
  <c r="G7" i="17"/>
  <c r="F7" i="17"/>
  <c r="E7" i="17"/>
  <c r="D7" i="17"/>
  <c r="C7" i="17"/>
  <c r="B7" i="17"/>
  <c r="M7" i="11"/>
  <c r="L7" i="11"/>
  <c r="K7" i="11"/>
  <c r="J7" i="11"/>
  <c r="I7" i="11"/>
  <c r="H7" i="11"/>
  <c r="G7" i="11"/>
  <c r="F7" i="11"/>
  <c r="E7" i="11"/>
  <c r="D7" i="11"/>
  <c r="C7" i="11"/>
  <c r="B7" i="11"/>
  <c r="M7" i="6"/>
  <c r="L7" i="6"/>
  <c r="K7" i="6"/>
  <c r="J7" i="6"/>
  <c r="I7" i="6"/>
  <c r="H7" i="6"/>
  <c r="G7" i="6"/>
  <c r="F7" i="6"/>
  <c r="E7" i="6"/>
  <c r="D7" i="6"/>
  <c r="C7" i="6"/>
  <c r="B7" i="6"/>
  <c r="J6" i="6"/>
  <c r="I6" i="6"/>
  <c r="H6" i="6"/>
  <c r="G6" i="6"/>
  <c r="F6" i="6"/>
  <c r="E6" i="6"/>
  <c r="D6" i="6"/>
  <c r="C6" i="6"/>
  <c r="B6" i="6"/>
  <c r="M8" i="5"/>
  <c r="L8" i="5"/>
  <c r="K8" i="5"/>
  <c r="J8" i="5"/>
  <c r="I8" i="5"/>
  <c r="H8" i="5"/>
  <c r="G8" i="5"/>
  <c r="F8" i="5"/>
  <c r="E8" i="5"/>
  <c r="D8" i="5"/>
  <c r="C8" i="5"/>
  <c r="J7" i="5"/>
  <c r="I7" i="5"/>
  <c r="H7" i="5"/>
  <c r="G7" i="5"/>
  <c r="F7" i="5"/>
  <c r="E7" i="5"/>
  <c r="B7" i="5"/>
  <c r="J6" i="5"/>
  <c r="I6" i="5"/>
  <c r="H6" i="5"/>
  <c r="G6" i="5"/>
  <c r="F6" i="5"/>
  <c r="E6" i="5"/>
  <c r="D6" i="5"/>
  <c r="C6" i="5"/>
  <c r="M7" i="8"/>
  <c r="L7" i="8"/>
  <c r="K7" i="8"/>
  <c r="J7" i="8"/>
  <c r="I7" i="8"/>
  <c r="H7" i="8"/>
  <c r="F7" i="8"/>
  <c r="E7" i="8"/>
  <c r="D7" i="8"/>
  <c r="C7" i="8"/>
  <c r="B7" i="8"/>
  <c r="M8" i="4"/>
  <c r="L8" i="4"/>
  <c r="K8" i="4"/>
  <c r="J8" i="4"/>
  <c r="I8" i="4"/>
  <c r="H8" i="4"/>
  <c r="G8" i="4"/>
  <c r="F8" i="4"/>
  <c r="E8" i="4"/>
  <c r="D8" i="4"/>
  <c r="C8" i="4"/>
  <c r="B8" i="4"/>
  <c r="M7" i="4"/>
  <c r="L7" i="4"/>
  <c r="K7" i="4"/>
  <c r="J7" i="4"/>
  <c r="I7" i="4"/>
  <c r="H7" i="4"/>
  <c r="G7" i="4"/>
  <c r="F7" i="4"/>
  <c r="E7" i="4"/>
  <c r="D7" i="4"/>
  <c r="C7" i="4"/>
  <c r="B7" i="4"/>
  <c r="J6" i="8"/>
  <c r="I6" i="8"/>
  <c r="H6" i="8"/>
  <c r="G6" i="36"/>
  <c r="F6" i="36"/>
  <c r="E6" i="36"/>
  <c r="D6" i="36"/>
  <c r="C6" i="36"/>
  <c r="B6" i="36"/>
  <c r="J6" i="17"/>
  <c r="I6" i="17"/>
  <c r="H6" i="17"/>
  <c r="G6" i="17"/>
  <c r="F6" i="17"/>
  <c r="E6" i="17"/>
  <c r="D6" i="17"/>
  <c r="C6" i="17"/>
  <c r="B6" i="17"/>
  <c r="J6" i="13"/>
  <c r="I6" i="13"/>
  <c r="H6" i="13"/>
  <c r="G6" i="13"/>
  <c r="F6" i="13"/>
  <c r="E6" i="13"/>
  <c r="D6" i="13"/>
  <c r="C6" i="13"/>
  <c r="B6" i="13"/>
  <c r="EB3" i="1"/>
  <c r="J6" i="4"/>
  <c r="I6" i="4"/>
  <c r="H6" i="4"/>
  <c r="D6" i="4"/>
  <c r="C6" i="4"/>
  <c r="Q47" i="4"/>
  <c r="Q46" i="4"/>
  <c r="Q45" i="4"/>
  <c r="Q43" i="4"/>
  <c r="Q42" i="4"/>
  <c r="Q41" i="4"/>
  <c r="Q40" i="4"/>
  <c r="D6" i="11"/>
  <c r="J6" i="11"/>
  <c r="I6" i="11"/>
  <c r="H6" i="11"/>
  <c r="G6" i="11"/>
  <c r="F6" i="11"/>
  <c r="E6" i="11"/>
  <c r="C6" i="11"/>
  <c r="B6" i="11"/>
  <c r="B6" i="5"/>
  <c r="D6" i="9"/>
  <c r="C6" i="9"/>
  <c r="B6" i="9"/>
  <c r="J6" i="7"/>
  <c r="I6" i="7"/>
  <c r="H6" i="7"/>
  <c r="Q14" i="23"/>
  <c r="Q12" i="23"/>
  <c r="Q11" i="23"/>
  <c r="Q10" i="23"/>
  <c r="Q9" i="23"/>
  <c r="Q8" i="23"/>
  <c r="Q14" i="14"/>
  <c r="Q12" i="14"/>
  <c r="Q11" i="14"/>
  <c r="Q10" i="14"/>
  <c r="Q9" i="14"/>
  <c r="Q8" i="14"/>
  <c r="Q13" i="29"/>
  <c r="Q12" i="29"/>
  <c r="Q11" i="29"/>
  <c r="Q9" i="29"/>
  <c r="Q8" i="29"/>
  <c r="Q7" i="29"/>
  <c r="Q13" i="12"/>
  <c r="Q12" i="12"/>
  <c r="Q11" i="12"/>
  <c r="Q9" i="12"/>
  <c r="Q8" i="12"/>
  <c r="Q7" i="12"/>
  <c r="Q14" i="9"/>
  <c r="Q12" i="9"/>
  <c r="Q11" i="9"/>
  <c r="Q10" i="9"/>
  <c r="Q9" i="9"/>
  <c r="Q8" i="9"/>
  <c r="ED11" i="1"/>
  <c r="E10" i="2" s="1"/>
  <c r="EC11" i="1"/>
  <c r="D10" i="2" s="1"/>
  <c r="EB11" i="1"/>
  <c r="C10" i="2" s="1"/>
  <c r="EB17" i="1"/>
  <c r="C16" i="2" s="1"/>
  <c r="EC17" i="1"/>
  <c r="D16" i="2" s="1"/>
  <c r="ED17" i="1"/>
  <c r="E16" i="2" s="1"/>
  <c r="EB15" i="1"/>
  <c r="EC15" i="1"/>
  <c r="ED15" i="1"/>
  <c r="ED33" i="1"/>
  <c r="E30" i="2" s="1"/>
  <c r="EC34" i="1"/>
  <c r="D31" i="2" s="1"/>
  <c r="EC33" i="1"/>
  <c r="D30" i="2" s="1"/>
  <c r="EB34" i="1"/>
  <c r="EB33" i="1"/>
  <c r="C36" i="2"/>
  <c r="C35" i="2"/>
  <c r="C34" i="2"/>
  <c r="C33" i="2"/>
  <c r="C32" i="2"/>
  <c r="C31" i="2"/>
  <c r="C30" i="2"/>
  <c r="B4" i="2"/>
  <c r="B36" i="2"/>
  <c r="B35" i="2"/>
  <c r="B34" i="2"/>
  <c r="B33" i="2"/>
  <c r="B32" i="2"/>
  <c r="B31" i="2"/>
  <c r="B30" i="2"/>
  <c r="B29" i="2"/>
  <c r="Q8" i="40" l="1"/>
  <c r="Q7" i="37"/>
  <c r="Q7" i="39"/>
  <c r="Q7" i="40"/>
  <c r="Q7" i="38"/>
  <c r="Q15" i="38"/>
  <c r="Q8" i="38"/>
  <c r="Q14" i="38"/>
  <c r="Q13" i="38"/>
  <c r="Q12" i="38"/>
  <c r="Q11" i="38"/>
  <c r="Q16" i="39"/>
  <c r="Q15" i="39"/>
  <c r="Q14" i="39"/>
  <c r="Q13" i="39"/>
  <c r="Q6" i="39"/>
  <c r="Q14" i="40"/>
  <c r="Q13" i="40"/>
  <c r="Q11" i="37"/>
  <c r="Q8" i="37"/>
  <c r="Q16" i="37"/>
  <c r="Q13" i="37"/>
  <c r="Q8" i="30"/>
  <c r="Q16" i="30"/>
  <c r="Q12" i="16"/>
  <c r="Q7" i="6"/>
  <c r="Q12" i="33"/>
  <c r="Q14" i="30"/>
  <c r="Q12" i="30"/>
  <c r="Q16" i="5"/>
  <c r="Q16" i="25"/>
  <c r="Q15" i="22"/>
  <c r="Q11" i="32"/>
  <c r="Q13" i="16"/>
  <c r="Q16" i="13"/>
  <c r="Q16" i="22"/>
  <c r="Q16" i="19"/>
  <c r="Q16" i="28"/>
  <c r="Q16" i="36"/>
  <c r="Q7" i="31"/>
  <c r="Q9" i="30"/>
  <c r="Q16" i="27"/>
  <c r="Q13" i="31"/>
  <c r="Q11" i="30"/>
  <c r="Q9" i="16"/>
  <c r="Q6" i="31"/>
  <c r="Q16" i="20"/>
  <c r="Q11" i="16"/>
  <c r="Q15" i="16"/>
  <c r="Q16" i="11"/>
  <c r="Q16" i="6"/>
  <c r="Q15" i="24"/>
  <c r="Q14" i="22"/>
  <c r="Q14" i="32"/>
  <c r="Q16" i="16"/>
  <c r="Q16" i="4"/>
  <c r="Q14" i="7"/>
  <c r="Q12" i="22"/>
  <c r="Q9" i="22"/>
  <c r="Q12" i="32"/>
  <c r="Q15" i="36"/>
  <c r="Q14" i="5"/>
  <c r="Q13" i="30"/>
  <c r="Q8" i="33"/>
  <c r="Q11" i="33"/>
  <c r="Q9" i="33"/>
  <c r="Q8" i="31"/>
  <c r="Q15" i="30"/>
  <c r="Q16" i="21"/>
  <c r="Q15" i="32"/>
  <c r="Q16" i="17"/>
  <c r="Q10" i="16"/>
  <c r="Q14" i="31"/>
  <c r="Q10" i="31"/>
  <c r="Q10" i="30"/>
  <c r="Q16" i="24"/>
  <c r="Q15" i="18"/>
  <c r="Q16" i="18"/>
  <c r="Q14" i="16"/>
  <c r="Q6" i="16"/>
  <c r="Q10" i="5"/>
  <c r="Q15" i="5"/>
  <c r="Q16" i="7"/>
  <c r="Q15" i="7"/>
  <c r="Q13" i="8"/>
  <c r="Q16" i="32"/>
  <c r="Q13" i="32"/>
  <c r="Q10" i="32"/>
  <c r="Q9" i="32"/>
  <c r="Q13" i="22"/>
  <c r="Q11" i="22"/>
  <c r="Q10" i="22"/>
  <c r="Q16" i="26"/>
  <c r="Q7" i="30"/>
  <c r="Q6" i="30"/>
  <c r="Q16" i="31"/>
  <c r="Q15" i="31"/>
  <c r="Q12" i="31"/>
  <c r="Q11" i="31"/>
  <c r="Q9" i="31"/>
  <c r="Q16" i="33"/>
  <c r="Q15" i="33"/>
  <c r="Q14" i="33"/>
  <c r="Q13" i="33"/>
  <c r="Q10" i="33"/>
  <c r="Q6" i="22"/>
  <c r="Q7" i="32"/>
  <c r="Q6" i="32"/>
  <c r="Q7" i="16"/>
  <c r="Q7" i="22"/>
  <c r="Q8" i="32"/>
  <c r="Q8" i="16"/>
  <c r="Q6" i="33"/>
  <c r="Q7" i="33"/>
  <c r="Q8" i="36"/>
  <c r="Q7" i="36"/>
  <c r="Q10" i="36"/>
  <c r="Q6" i="36"/>
  <c r="Q12" i="36"/>
  <c r="Q14" i="36"/>
  <c r="Q11" i="36"/>
  <c r="Q9" i="36"/>
  <c r="Q13" i="36"/>
  <c r="Q10" i="19"/>
  <c r="Q10" i="26"/>
  <c r="Q10" i="4"/>
  <c r="Q16" i="8"/>
  <c r="Q10" i="25"/>
  <c r="Q8" i="26"/>
  <c r="Q10" i="27"/>
  <c r="Q9" i="28"/>
  <c r="Q10" i="7"/>
  <c r="Q14" i="28"/>
  <c r="Q15" i="10"/>
  <c r="Q10" i="18"/>
  <c r="Q10" i="24"/>
  <c r="Q14" i="25"/>
  <c r="Q15" i="27"/>
  <c r="Q6" i="13"/>
  <c r="Q15" i="8"/>
  <c r="Q12" i="17"/>
  <c r="Q11" i="27"/>
  <c r="Q11" i="17"/>
  <c r="Q10" i="28"/>
  <c r="Q10" i="21"/>
  <c r="Q10" i="17"/>
  <c r="Q10" i="10"/>
  <c r="Q9" i="20"/>
  <c r="Q15" i="6"/>
  <c r="Q7" i="24"/>
  <c r="Q9" i="26"/>
  <c r="Q14" i="26"/>
  <c r="Q8" i="27"/>
  <c r="Q6" i="28"/>
  <c r="Q9" i="8"/>
  <c r="Q11" i="21"/>
  <c r="Q8" i="22"/>
  <c r="Q15" i="11"/>
  <c r="Q15" i="19"/>
  <c r="Q13" i="6"/>
  <c r="Q13" i="11"/>
  <c r="Q15" i="20"/>
  <c r="Q14" i="20"/>
  <c r="Q6" i="24"/>
  <c r="Q10" i="8"/>
  <c r="Q11" i="18"/>
  <c r="Q12" i="18"/>
  <c r="Q7" i="28"/>
  <c r="Q8" i="28"/>
  <c r="Q15" i="4"/>
  <c r="Q13" i="10"/>
  <c r="Q15" i="13"/>
  <c r="Q12" i="11"/>
  <c r="Q11" i="7"/>
  <c r="Q12" i="7"/>
  <c r="Q8" i="8"/>
  <c r="Q11" i="19"/>
  <c r="Q12" i="21"/>
  <c r="Q13" i="21"/>
  <c r="Q11" i="24"/>
  <c r="Q9" i="25"/>
  <c r="Q13" i="26"/>
  <c r="Q14" i="27"/>
  <c r="Q7" i="17"/>
  <c r="Q14" i="19"/>
  <c r="Q6" i="21"/>
  <c r="Q9" i="21"/>
  <c r="Q14" i="21"/>
  <c r="Q15" i="21"/>
  <c r="Q11" i="25"/>
  <c r="Q15" i="26"/>
  <c r="Q11" i="26"/>
  <c r="Q13" i="28"/>
  <c r="Q8" i="19"/>
  <c r="Q8" i="24"/>
  <c r="Q12" i="25"/>
  <c r="Q13" i="25"/>
  <c r="Q13" i="27"/>
  <c r="Q11" i="11"/>
  <c r="Q14" i="8"/>
  <c r="Q13" i="18"/>
  <c r="Q14" i="18"/>
  <c r="Q12" i="19"/>
  <c r="Q8" i="17"/>
  <c r="Q9" i="17"/>
  <c r="Q7" i="18"/>
  <c r="Q8" i="18"/>
  <c r="Q7" i="19"/>
  <c r="Q11" i="20"/>
  <c r="Q7" i="21"/>
  <c r="Q14" i="24"/>
  <c r="Q8" i="25"/>
  <c r="Q12" i="26"/>
  <c r="Q7" i="13"/>
  <c r="Q11" i="10"/>
  <c r="Q14" i="10"/>
  <c r="Q14" i="17"/>
  <c r="Q12" i="24"/>
  <c r="Q14" i="11"/>
  <c r="Q6" i="8"/>
  <c r="Q9" i="18"/>
  <c r="Q8" i="20"/>
  <c r="Q10" i="20"/>
  <c r="Q13" i="20"/>
  <c r="Q8" i="21"/>
  <c r="Q9" i="24"/>
  <c r="Q13" i="24"/>
  <c r="Q9" i="27"/>
  <c r="Q12" i="27"/>
  <c r="Q15" i="28"/>
  <c r="Q12" i="28"/>
  <c r="Q11" i="28"/>
  <c r="Q7" i="27"/>
  <c r="Q6" i="27"/>
  <c r="Q7" i="26"/>
  <c r="Q6" i="26"/>
  <c r="Q15" i="25"/>
  <c r="Q7" i="25"/>
  <c r="Q6" i="25"/>
  <c r="Q12" i="20"/>
  <c r="Q7" i="20"/>
  <c r="Q6" i="20"/>
  <c r="Q13" i="19"/>
  <c r="Q9" i="19"/>
  <c r="Q6" i="19"/>
  <c r="Q6" i="18"/>
  <c r="Q15" i="17"/>
  <c r="Q13" i="17"/>
  <c r="Q6" i="17"/>
  <c r="Q12" i="10"/>
  <c r="Q12" i="8"/>
  <c r="Q11" i="8"/>
  <c r="Q13" i="7"/>
  <c r="Q14" i="13"/>
  <c r="Q13" i="13"/>
  <c r="Q12" i="13"/>
  <c r="Q11" i="13"/>
  <c r="Q10" i="13"/>
  <c r="Q9" i="13"/>
  <c r="Q8" i="13"/>
  <c r="Q6" i="6"/>
  <c r="Q6" i="9"/>
  <c r="Q9" i="11"/>
  <c r="Q6" i="10"/>
  <c r="Q6" i="5"/>
  <c r="Q50" i="4"/>
  <c r="Q51" i="4"/>
  <c r="Q8" i="11"/>
  <c r="Q6" i="11"/>
  <c r="Q7" i="11"/>
  <c r="Q7" i="10"/>
  <c r="Q48" i="4"/>
  <c r="Q10" i="11"/>
  <c r="Q9" i="10"/>
  <c r="Q8" i="10"/>
  <c r="Q9" i="7"/>
  <c r="Q7" i="8"/>
  <c r="Q6" i="7"/>
  <c r="Q8" i="7"/>
  <c r="Q7" i="7"/>
  <c r="ED19" i="1"/>
  <c r="E18" i="2" s="1"/>
  <c r="ED18" i="1"/>
  <c r="E17" i="2" s="1"/>
  <c r="EC19" i="1"/>
  <c r="D18" i="2" s="1"/>
  <c r="EB19" i="1"/>
  <c r="C18" i="2" s="1"/>
  <c r="ED34" i="1"/>
  <c r="E31" i="2" s="1"/>
  <c r="Q14" i="6"/>
  <c r="Q12" i="6"/>
  <c r="Q11" i="6"/>
  <c r="Q10" i="6"/>
  <c r="Q9" i="6"/>
  <c r="Q8" i="6"/>
  <c r="Q13" i="5"/>
  <c r="Q12" i="5"/>
  <c r="Q11" i="5"/>
  <c r="Q9" i="5"/>
  <c r="Q8" i="5"/>
  <c r="Q7" i="5"/>
  <c r="B6" i="4"/>
  <c r="Q6" i="4" s="1"/>
  <c r="Q14" i="4"/>
  <c r="Q13" i="4"/>
  <c r="Q12" i="4"/>
  <c r="Q11" i="4"/>
  <c r="Q9" i="4"/>
  <c r="Q8" i="4"/>
  <c r="Q7" i="4"/>
  <c r="ED41" i="1"/>
  <c r="E38" i="2" s="1"/>
  <c r="EC41" i="1"/>
  <c r="D38" i="2" s="1"/>
  <c r="EB41" i="1"/>
  <c r="ED40" i="1"/>
  <c r="E37" i="2" s="1"/>
  <c r="EC40" i="1"/>
  <c r="D37" i="2" s="1"/>
  <c r="EB40" i="1"/>
  <c r="ED39" i="1"/>
  <c r="E36" i="2" s="1"/>
  <c r="EC39" i="1"/>
  <c r="EB39" i="1"/>
  <c r="ED38" i="1"/>
  <c r="E35" i="2" s="1"/>
  <c r="EC38" i="1"/>
  <c r="D35" i="2" s="1"/>
  <c r="EB38" i="1"/>
  <c r="ED37" i="1"/>
  <c r="E34" i="2" s="1"/>
  <c r="EC37" i="1"/>
  <c r="D34" i="2" s="1"/>
  <c r="EB37" i="1"/>
  <c r="ED36" i="1"/>
  <c r="E33" i="2" s="1"/>
  <c r="EC36" i="1"/>
  <c r="D33" i="2" s="1"/>
  <c r="EB36" i="1"/>
  <c r="ED35" i="1"/>
  <c r="E32" i="2" s="1"/>
  <c r="EC35" i="1"/>
  <c r="D32" i="2" s="1"/>
  <c r="EB35" i="1"/>
  <c r="ED32" i="1"/>
  <c r="E29" i="2" s="1"/>
  <c r="EC32" i="1"/>
  <c r="D29" i="2" s="1"/>
  <c r="EB32" i="1"/>
  <c r="ED27" i="1"/>
  <c r="E26" i="2" s="1"/>
  <c r="EC27" i="1"/>
  <c r="D26" i="2" s="1"/>
  <c r="EB27" i="1"/>
  <c r="C26" i="2" s="1"/>
  <c r="ED26" i="1"/>
  <c r="E25" i="2" s="1"/>
  <c r="EC26" i="1"/>
  <c r="D25" i="2" s="1"/>
  <c r="EB26" i="1"/>
  <c r="C25" i="2" s="1"/>
  <c r="ED25" i="1"/>
  <c r="E24" i="2" s="1"/>
  <c r="EC25" i="1"/>
  <c r="D24" i="2" s="1"/>
  <c r="EB25" i="1"/>
  <c r="C24" i="2" s="1"/>
  <c r="ED24" i="1"/>
  <c r="E23" i="2" s="1"/>
  <c r="EC24" i="1"/>
  <c r="D23" i="2" s="1"/>
  <c r="EB24" i="1"/>
  <c r="C23" i="2" s="1"/>
  <c r="ED22" i="1"/>
  <c r="E21" i="2" s="1"/>
  <c r="EC22" i="1"/>
  <c r="D21" i="2" s="1"/>
  <c r="EB22" i="1"/>
  <c r="C21" i="2" s="1"/>
  <c r="ED20" i="1"/>
  <c r="EC20" i="1"/>
  <c r="EB20" i="1"/>
  <c r="EC18" i="1"/>
  <c r="D17" i="2" s="1"/>
  <c r="EB18" i="1"/>
  <c r="C17" i="2" s="1"/>
  <c r="ED16" i="1"/>
  <c r="E15" i="2" s="1"/>
  <c r="EC16" i="1"/>
  <c r="D15" i="2" s="1"/>
  <c r="EB16" i="1"/>
  <c r="C15" i="2" s="1"/>
  <c r="ED14" i="1"/>
  <c r="E13" i="2" s="1"/>
  <c r="EC14" i="1"/>
  <c r="D13" i="2" s="1"/>
  <c r="EB14" i="1"/>
  <c r="C13" i="2" s="1"/>
  <c r="ED13" i="1"/>
  <c r="E12" i="2" s="1"/>
  <c r="EC13" i="1"/>
  <c r="D12" i="2" s="1"/>
  <c r="EB13" i="1"/>
  <c r="C12" i="2" s="1"/>
  <c r="ED9" i="1"/>
  <c r="E8" i="2" s="1"/>
  <c r="EC9" i="1"/>
  <c r="D8" i="2" s="1"/>
  <c r="EB9" i="1"/>
  <c r="C8" i="2" s="1"/>
  <c r="ED8" i="1"/>
  <c r="EC8" i="1"/>
  <c r="EB8" i="1"/>
  <c r="ED7" i="1"/>
  <c r="E6" i="2" s="1"/>
  <c r="EC7" i="1"/>
  <c r="D6" i="2" s="1"/>
  <c r="EB7" i="1"/>
  <c r="C6" i="2" s="1"/>
  <c r="ED5" i="1"/>
  <c r="E4" i="2" s="1"/>
  <c r="D4" i="2"/>
  <c r="EB5" i="1"/>
  <c r="C4" i="2" s="1"/>
  <c r="F38" i="2" l="1"/>
  <c r="F30" i="2"/>
  <c r="F37" i="2"/>
  <c r="F29" i="2"/>
  <c r="F32" i="2"/>
  <c r="F31" i="2"/>
  <c r="F36" i="2"/>
  <c r="F35" i="2"/>
  <c r="F34" i="2"/>
  <c r="F33" i="2"/>
  <c r="F4" i="2"/>
  <c r="F6" i="2"/>
  <c r="F23" i="2"/>
  <c r="F21" i="2"/>
  <c r="F7" i="2"/>
  <c r="F16" i="2"/>
  <c r="F5" i="2"/>
  <c r="F18" i="2"/>
  <c r="F19" i="2"/>
  <c r="F14" i="2"/>
  <c r="F11" i="2"/>
  <c r="F17" i="2"/>
  <c r="F20" i="2"/>
  <c r="F12" i="2"/>
  <c r="F25" i="2"/>
  <c r="F9" i="2"/>
  <c r="F22" i="2"/>
  <c r="F26" i="2"/>
  <c r="F24" i="2"/>
  <c r="F15" i="2"/>
  <c r="F10" i="2"/>
  <c r="F8" i="2"/>
  <c r="F13" i="2"/>
  <c r="G31" i="2" l="1"/>
  <c r="K31" i="2" s="1" a="1"/>
  <c r="K31" i="2" s="1"/>
  <c r="G29" i="2"/>
  <c r="G32" i="2"/>
  <c r="G30" i="2"/>
  <c r="G33" i="2"/>
  <c r="G37" i="2"/>
  <c r="G34" i="2"/>
  <c r="G36" i="2"/>
  <c r="G35" i="2"/>
  <c r="G38" i="2"/>
  <c r="G26" i="2"/>
  <c r="G25" i="2"/>
  <c r="G24" i="2"/>
  <c r="J24" i="2" s="1" a="1"/>
  <c r="J24" i="2" s="1"/>
  <c r="G15" i="2"/>
  <c r="G11" i="2"/>
  <c r="G4" i="2"/>
  <c r="G18" i="2"/>
  <c r="G6" i="2"/>
  <c r="G8" i="2"/>
  <c r="G13" i="2"/>
  <c r="G9" i="2"/>
  <c r="G14" i="2"/>
  <c r="G16" i="2"/>
  <c r="G21" i="2"/>
  <c r="G12" i="2"/>
  <c r="G17" i="2"/>
  <c r="G22" i="2"/>
  <c r="J22" i="2" s="1" a="1"/>
  <c r="J22" i="2" s="1"/>
  <c r="G10" i="2"/>
  <c r="G7" i="2"/>
  <c r="G20" i="2"/>
  <c r="G23" i="2"/>
  <c r="J23" i="2" s="1" a="1"/>
  <c r="J23" i="2" s="1"/>
  <c r="G19" i="2"/>
  <c r="G5" i="2"/>
  <c r="J34" i="2" l="1" a="1"/>
  <c r="J34" i="2" s="1"/>
  <c r="K34" i="2" a="1"/>
  <c r="K34" i="2" s="1"/>
  <c r="I22" i="3" s="1"/>
  <c r="I34" i="2" a="1"/>
  <c r="I34" i="2" s="1"/>
  <c r="J22" i="3" s="1"/>
  <c r="H34" i="2" a="1"/>
  <c r="H34" i="2" s="1"/>
  <c r="H22" i="3" s="1"/>
  <c r="I30" i="2" a="1"/>
  <c r="I30" i="2" s="1"/>
  <c r="J18" i="3" s="1"/>
  <c r="H30" i="2" a="1"/>
  <c r="H30" i="2" s="1"/>
  <c r="H18" i="3" s="1"/>
  <c r="J30" i="2" a="1"/>
  <c r="J30" i="2" s="1"/>
  <c r="J33" i="2" a="1"/>
  <c r="J33" i="2" s="1"/>
  <c r="K33" i="2" a="1"/>
  <c r="K33" i="2" s="1"/>
  <c r="I21" i="3" s="1"/>
  <c r="H33" i="2" a="1"/>
  <c r="H33" i="2" s="1"/>
  <c r="H21" i="3" s="1"/>
  <c r="I33" i="2" a="1"/>
  <c r="I33" i="2" s="1"/>
  <c r="J21" i="3" s="1"/>
  <c r="H32" i="2" a="1"/>
  <c r="H32" i="2" s="1"/>
  <c r="H20" i="3" s="1"/>
  <c r="I32" i="2" a="1"/>
  <c r="I32" i="2" s="1"/>
  <c r="J20" i="3" s="1"/>
  <c r="J32" i="2" a="1"/>
  <c r="J32" i="2" s="1"/>
  <c r="H29" i="2" a="1"/>
  <c r="H29" i="2" s="1"/>
  <c r="H17" i="3" s="1"/>
  <c r="I29" i="2" a="1"/>
  <c r="I29" i="2" s="1"/>
  <c r="J17" i="3" s="1"/>
  <c r="J29" i="2" a="1"/>
  <c r="J29" i="2" s="1"/>
  <c r="H36" i="2" a="1"/>
  <c r="H36" i="2" s="1"/>
  <c r="H24" i="3" s="1"/>
  <c r="K36" i="2" a="1"/>
  <c r="K36" i="2" s="1"/>
  <c r="I24" i="3" s="1"/>
  <c r="J36" i="2" a="1"/>
  <c r="J36" i="2" s="1"/>
  <c r="I36" i="2" a="1"/>
  <c r="I36" i="2" s="1"/>
  <c r="J24" i="3" s="1"/>
  <c r="H37" i="2" a="1"/>
  <c r="H37" i="2" s="1"/>
  <c r="J37" i="2" a="1"/>
  <c r="J37" i="2" s="1"/>
  <c r="K37" i="2" a="1"/>
  <c r="K37" i="2" s="1"/>
  <c r="I37" i="2" a="1"/>
  <c r="I37" i="2" s="1"/>
  <c r="K30" i="2" a="1"/>
  <c r="K30" i="2" s="1"/>
  <c r="I18" i="3" s="1"/>
  <c r="J38" i="2" a="1"/>
  <c r="J38" i="2" s="1"/>
  <c r="K38" i="2" a="1"/>
  <c r="K38" i="2" s="1"/>
  <c r="I38" i="2" a="1"/>
  <c r="I38" i="2" s="1"/>
  <c r="H38" i="2" a="1"/>
  <c r="H38" i="2" s="1"/>
  <c r="J35" i="2" a="1"/>
  <c r="J35" i="2" s="1"/>
  <c r="K35" i="2" a="1"/>
  <c r="K35" i="2" s="1"/>
  <c r="I23" i="3" s="1"/>
  <c r="H35" i="2" a="1"/>
  <c r="H35" i="2" s="1"/>
  <c r="H23" i="3" s="1"/>
  <c r="I35" i="2" a="1"/>
  <c r="I35" i="2" s="1"/>
  <c r="J23" i="3" s="1"/>
  <c r="H31" i="2" a="1"/>
  <c r="H31" i="2" s="1"/>
  <c r="H19" i="3" s="1"/>
  <c r="J31" i="2" a="1"/>
  <c r="J31" i="2" s="1"/>
  <c r="I31" i="2" a="1"/>
  <c r="I31" i="2" s="1"/>
  <c r="J19" i="3" s="1"/>
  <c r="K20" i="2" a="1"/>
  <c r="K20" i="2" s="1"/>
  <c r="D33" i="3" s="1"/>
  <c r="H20" i="2" a="1"/>
  <c r="H20" i="2" s="1"/>
  <c r="C33" i="3" s="1"/>
  <c r="J20" i="2" a="1"/>
  <c r="J20" i="2" s="1"/>
  <c r="I20" i="2" a="1"/>
  <c r="I20" i="2" s="1"/>
  <c r="E33" i="3" s="1"/>
  <c r="J15" i="2" a="1"/>
  <c r="J15" i="2" s="1"/>
  <c r="I15" i="2" a="1"/>
  <c r="I15" i="2" s="1"/>
  <c r="E28" i="3" s="1"/>
  <c r="K15" i="2" a="1"/>
  <c r="K15" i="2" s="1"/>
  <c r="D28" i="3" s="1"/>
  <c r="H15" i="2" a="1"/>
  <c r="H15" i="2" s="1"/>
  <c r="C28" i="3" s="1"/>
  <c r="I9" i="2" a="1"/>
  <c r="I9" i="2" s="1"/>
  <c r="E22" i="3" s="1"/>
  <c r="J9" i="2" a="1"/>
  <c r="J9" i="2" s="1"/>
  <c r="K9" i="2" a="1"/>
  <c r="K9" i="2" s="1"/>
  <c r="D22" i="3" s="1"/>
  <c r="H9" i="2" a="1"/>
  <c r="H9" i="2" s="1"/>
  <c r="C22" i="3" s="1"/>
  <c r="K24" i="2" a="1"/>
  <c r="K24" i="2" s="1"/>
  <c r="I24" i="2" a="1"/>
  <c r="I24" i="2" s="1"/>
  <c r="H24" i="2" a="1"/>
  <c r="H24" i="2" s="1"/>
  <c r="J10" i="2" a="1"/>
  <c r="J10" i="2" s="1"/>
  <c r="I10" i="2" a="1"/>
  <c r="I10" i="2" s="1"/>
  <c r="E23" i="3" s="1"/>
  <c r="H10" i="2" a="1"/>
  <c r="H10" i="2" s="1"/>
  <c r="C23" i="3" s="1"/>
  <c r="K10" i="2" a="1"/>
  <c r="K10" i="2" s="1"/>
  <c r="D23" i="3" s="1"/>
  <c r="H13" i="2" a="1"/>
  <c r="H13" i="2" s="1"/>
  <c r="C26" i="3" s="1"/>
  <c r="K13" i="2" a="1"/>
  <c r="K13" i="2" s="1"/>
  <c r="D26" i="3" s="1"/>
  <c r="J13" i="2" a="1"/>
  <c r="J13" i="2" s="1"/>
  <c r="I13" i="2" a="1"/>
  <c r="I13" i="2" s="1"/>
  <c r="E26" i="3" s="1"/>
  <c r="J25" i="2" a="1"/>
  <c r="J25" i="2" s="1"/>
  <c r="I25" i="2" a="1"/>
  <c r="I25" i="2" s="1"/>
  <c r="K25" i="2" a="1"/>
  <c r="K25" i="2" s="1"/>
  <c r="H25" i="2" a="1"/>
  <c r="H25" i="2" s="1"/>
  <c r="I22" i="2" a="1"/>
  <c r="I22" i="2" s="1"/>
  <c r="H22" i="2" a="1"/>
  <c r="H22" i="2" s="1"/>
  <c r="K22" i="2" a="1"/>
  <c r="K22" i="2" s="1"/>
  <c r="K8" i="2" a="1"/>
  <c r="K8" i="2" s="1"/>
  <c r="D21" i="3" s="1"/>
  <c r="J8" i="2" a="1"/>
  <c r="J8" i="2" s="1"/>
  <c r="I8" i="2" a="1"/>
  <c r="I8" i="2" s="1"/>
  <c r="E21" i="3" s="1"/>
  <c r="H8" i="2" a="1"/>
  <c r="H8" i="2" s="1"/>
  <c r="C21" i="3" s="1"/>
  <c r="H26" i="2" a="1"/>
  <c r="H26" i="2" s="1"/>
  <c r="I26" i="2" a="1"/>
  <c r="I26" i="2" s="1"/>
  <c r="J26" i="2" a="1"/>
  <c r="J26" i="2" s="1"/>
  <c r="K26" i="2" a="1"/>
  <c r="K26" i="2" s="1"/>
  <c r="I17" i="2" a="1"/>
  <c r="I17" i="2" s="1"/>
  <c r="E30" i="3" s="1"/>
  <c r="H17" i="2" a="1"/>
  <c r="H17" i="2" s="1"/>
  <c r="C30" i="3" s="1"/>
  <c r="K17" i="2" a="1"/>
  <c r="K17" i="2" s="1"/>
  <c r="D30" i="3" s="1"/>
  <c r="J17" i="2" a="1"/>
  <c r="J17" i="2" s="1"/>
  <c r="H6" i="2" a="1"/>
  <c r="H6" i="2" s="1"/>
  <c r="C19" i="3" s="1"/>
  <c r="K6" i="2" a="1"/>
  <c r="K6" i="2" s="1"/>
  <c r="D19" i="3" s="1"/>
  <c r="I6" i="2" a="1"/>
  <c r="I6" i="2" s="1"/>
  <c r="E19" i="3" s="1"/>
  <c r="J6" i="2" a="1"/>
  <c r="J6" i="2" s="1"/>
  <c r="K14" i="2" a="1"/>
  <c r="K14" i="2" s="1"/>
  <c r="D27" i="3" s="1"/>
  <c r="J14" i="2" a="1"/>
  <c r="J14" i="2" s="1"/>
  <c r="I14" i="2" a="1"/>
  <c r="I14" i="2" s="1"/>
  <c r="E27" i="3" s="1"/>
  <c r="H14" i="2" a="1"/>
  <c r="H14" i="2" s="1"/>
  <c r="C27" i="3" s="1"/>
  <c r="K7" i="2" a="1"/>
  <c r="K7" i="2" s="1"/>
  <c r="D20" i="3" s="1"/>
  <c r="J7" i="2" a="1"/>
  <c r="J7" i="2" s="1"/>
  <c r="I7" i="2" a="1"/>
  <c r="I7" i="2" s="1"/>
  <c r="E20" i="3" s="1"/>
  <c r="H7" i="2" a="1"/>
  <c r="H7" i="2" s="1"/>
  <c r="C20" i="3" s="1"/>
  <c r="H5" i="2" a="1"/>
  <c r="H5" i="2" s="1"/>
  <c r="C18" i="3" s="1"/>
  <c r="J5" i="2" a="1"/>
  <c r="J5" i="2" s="1"/>
  <c r="I5" i="2" a="1"/>
  <c r="I5" i="2" s="1"/>
  <c r="E18" i="3" s="1"/>
  <c r="K5" i="2" a="1"/>
  <c r="K5" i="2" s="1"/>
  <c r="D18" i="3" s="1"/>
  <c r="H12" i="2" a="1"/>
  <c r="H12" i="2" s="1"/>
  <c r="C25" i="3" s="1"/>
  <c r="K12" i="2" a="1"/>
  <c r="K12" i="2" s="1"/>
  <c r="D25" i="3" s="1"/>
  <c r="J12" i="2" a="1"/>
  <c r="J12" i="2" s="1"/>
  <c r="I12" i="2" a="1"/>
  <c r="I12" i="2" s="1"/>
  <c r="E25" i="3" s="1"/>
  <c r="H18" i="2" a="1"/>
  <c r="H18" i="2" s="1"/>
  <c r="C31" i="3" s="1"/>
  <c r="K18" i="2" a="1"/>
  <c r="K18" i="2" s="1"/>
  <c r="D31" i="3" s="1"/>
  <c r="I18" i="2" a="1"/>
  <c r="I18" i="2" s="1"/>
  <c r="J18" i="2" a="1"/>
  <c r="J18" i="2" s="1"/>
  <c r="H19" i="2" a="1"/>
  <c r="H19" i="2" s="1"/>
  <c r="C32" i="3" s="1"/>
  <c r="K19" i="2" a="1"/>
  <c r="K19" i="2" s="1"/>
  <c r="D32" i="3" s="1"/>
  <c r="J19" i="2" a="1"/>
  <c r="J19" i="2" s="1"/>
  <c r="I19" i="2" a="1"/>
  <c r="I19" i="2" s="1"/>
  <c r="E32" i="3" s="1"/>
  <c r="J21" i="2" a="1"/>
  <c r="J21" i="2" s="1"/>
  <c r="H21" i="2" a="1"/>
  <c r="H21" i="2" s="1"/>
  <c r="C34" i="3" s="1"/>
  <c r="I21" i="2" a="1"/>
  <c r="I21" i="2" s="1"/>
  <c r="E34" i="3" s="1"/>
  <c r="K21" i="2" a="1"/>
  <c r="K21" i="2" s="1"/>
  <c r="D34" i="3" s="1"/>
  <c r="H4" i="2" a="1"/>
  <c r="H4" i="2" s="1"/>
  <c r="C17" i="3" s="1"/>
  <c r="I4" i="2" a="1"/>
  <c r="I4" i="2" s="1"/>
  <c r="E17" i="3" s="1"/>
  <c r="K4" i="2" a="1"/>
  <c r="K4" i="2" s="1"/>
  <c r="D17" i="3" s="1"/>
  <c r="J4" i="2" a="1"/>
  <c r="J4" i="2" s="1"/>
  <c r="I23" i="2" a="1"/>
  <c r="I23" i="2" s="1"/>
  <c r="K23" i="2" a="1"/>
  <c r="K23" i="2" s="1"/>
  <c r="H23" i="2" a="1"/>
  <c r="H23" i="2" s="1"/>
  <c r="J16" i="2" a="1"/>
  <c r="J16" i="2" s="1"/>
  <c r="I16" i="2" a="1"/>
  <c r="I16" i="2" s="1"/>
  <c r="E29" i="3" s="1"/>
  <c r="H16" i="2" a="1"/>
  <c r="H16" i="2" s="1"/>
  <c r="C29" i="3" s="1"/>
  <c r="K16" i="2" a="1"/>
  <c r="K16" i="2" s="1"/>
  <c r="D29" i="3" s="1"/>
  <c r="H11" i="2" a="1"/>
  <c r="H11" i="2" s="1"/>
  <c r="C24" i="3" s="1"/>
  <c r="K11" i="2" a="1"/>
  <c r="K11" i="2" s="1"/>
  <c r="D24" i="3" s="1"/>
  <c r="J11" i="2" a="1"/>
  <c r="J11" i="2" s="1"/>
  <c r="I11" i="2" a="1"/>
  <c r="I11" i="2" s="1"/>
  <c r="E24" i="3" s="1"/>
  <c r="K29" i="2" a="1"/>
  <c r="K29" i="2" s="1"/>
  <c r="I17" i="3" s="1"/>
  <c r="I19" i="3"/>
  <c r="K32" i="2" a="1"/>
  <c r="K32" i="2" s="1"/>
  <c r="I20" i="3" s="1"/>
  <c r="E31" i="3" l="1"/>
  <c r="J29" i="3"/>
  <c r="E37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<sst xmlns="http://schemas.openxmlformats.org/spreadsheetml/2006/main" count="1050" uniqueCount="123">
  <si>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</si>
  <si>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</si>
  <si>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</si>
  <si>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</si>
  <si>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</si>
  <si>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</si>
  <si>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</si>
  <si>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</si>
  <si>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</si>
  <si>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</si>
  <si>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</si>
  <si>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</si>
  <si>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Name</t>
  </si>
  <si>
    <t>Spiele</t>
  </si>
  <si>
    <t>Pins</t>
  </si>
  <si>
    <t>Schnitt</t>
  </si>
  <si>
    <t>Andreas</t>
  </si>
  <si>
    <t>Franco</t>
  </si>
  <si>
    <t>Hausi</t>
  </si>
  <si>
    <t>Leo</t>
  </si>
  <si>
    <t>Lukas</t>
  </si>
  <si>
    <t>Markus</t>
  </si>
  <si>
    <t>Pädi</t>
  </si>
  <si>
    <t xml:space="preserve">Reto </t>
  </si>
  <si>
    <t>Rufus</t>
  </si>
  <si>
    <t>Schawi</t>
  </si>
  <si>
    <t xml:space="preserve">Toni </t>
  </si>
  <si>
    <t>Turtle</t>
  </si>
  <si>
    <t>Wieli</t>
  </si>
  <si>
    <t>Zoran</t>
  </si>
  <si>
    <t>Kevin</t>
  </si>
  <si>
    <t>Désirée</t>
  </si>
  <si>
    <t>Jasmin</t>
  </si>
  <si>
    <t>Juanita</t>
  </si>
  <si>
    <t>Sandra</t>
  </si>
  <si>
    <t>Vivien</t>
  </si>
  <si>
    <t>Cian</t>
  </si>
  <si>
    <t>Orlando</t>
  </si>
  <si>
    <t>Rang</t>
  </si>
  <si>
    <t>Index</t>
  </si>
  <si>
    <t xml:space="preserve">Pins </t>
  </si>
  <si>
    <t>Männer</t>
  </si>
  <si>
    <t xml:space="preserve">Rang </t>
  </si>
  <si>
    <t>Liga Schnitt</t>
  </si>
  <si>
    <t>Spielerstatistik</t>
  </si>
  <si>
    <t>Andi</t>
  </si>
  <si>
    <t>1. Woche</t>
  </si>
  <si>
    <t>2. Woche</t>
  </si>
  <si>
    <t>3. Woche</t>
  </si>
  <si>
    <t>4. Woche</t>
  </si>
  <si>
    <t>5. Woche</t>
  </si>
  <si>
    <t>Durch- schnitt</t>
  </si>
  <si>
    <t>Saison 2024/2025</t>
  </si>
  <si>
    <t>Claudia</t>
  </si>
  <si>
    <t>René</t>
  </si>
  <si>
    <t>Matthias</t>
  </si>
  <si>
    <t>Aline</t>
  </si>
  <si>
    <t>Patrick</t>
  </si>
  <si>
    <t>Vivian B.</t>
  </si>
  <si>
    <t>Saison 2024</t>
  </si>
  <si>
    <t xml:space="preserve">Vivian B. </t>
  </si>
  <si>
    <t>Toni</t>
  </si>
  <si>
    <t>Reto</t>
  </si>
  <si>
    <t>Carsten</t>
  </si>
  <si>
    <t>17</t>
  </si>
  <si>
    <t>Frauen  /  Junioren</t>
  </si>
  <si>
    <t>Clubmeisterschaft 2025</t>
  </si>
  <si>
    <t>6.1</t>
  </si>
  <si>
    <t>20.1</t>
  </si>
  <si>
    <t>13.1.</t>
  </si>
  <si>
    <t>20.1.</t>
  </si>
  <si>
    <t>3.2</t>
  </si>
  <si>
    <t>10.2</t>
  </si>
  <si>
    <t>17.2</t>
  </si>
  <si>
    <t>24.2</t>
  </si>
  <si>
    <t>3.3</t>
  </si>
  <si>
    <t>10.3</t>
  </si>
  <si>
    <t>17.3</t>
  </si>
  <si>
    <t>24.3</t>
  </si>
  <si>
    <t>31.3.</t>
  </si>
  <si>
    <t>31.3</t>
  </si>
  <si>
    <t>7.4</t>
  </si>
  <si>
    <t>14.4</t>
  </si>
  <si>
    <t>5.5</t>
  </si>
  <si>
    <t>12.5</t>
  </si>
  <si>
    <t>19.5</t>
  </si>
  <si>
    <t>26.5</t>
  </si>
  <si>
    <t>2.6</t>
  </si>
  <si>
    <t>16.6</t>
  </si>
  <si>
    <t>23.6</t>
  </si>
  <si>
    <t>30.6</t>
  </si>
  <si>
    <t>11.8</t>
  </si>
  <si>
    <t>18.8</t>
  </si>
  <si>
    <t>25.8</t>
  </si>
  <si>
    <t>1.9</t>
  </si>
  <si>
    <t>8.9</t>
  </si>
  <si>
    <t>15.9</t>
  </si>
  <si>
    <t>22.9</t>
  </si>
  <si>
    <t>29.9</t>
  </si>
  <si>
    <t>6.10</t>
  </si>
  <si>
    <t>13.10</t>
  </si>
  <si>
    <t>20.10</t>
  </si>
  <si>
    <t>27.10</t>
  </si>
  <si>
    <t>3.11</t>
  </si>
  <si>
    <t>10.11</t>
  </si>
  <si>
    <t>17.11</t>
  </si>
  <si>
    <t>24.11</t>
  </si>
  <si>
    <t>1.12</t>
  </si>
  <si>
    <t>8.12</t>
  </si>
  <si>
    <t>15.12</t>
  </si>
  <si>
    <t>52 Spiele</t>
  </si>
  <si>
    <t>Saison 2025</t>
  </si>
  <si>
    <t>Marco</t>
  </si>
  <si>
    <t>Patrick E.</t>
  </si>
  <si>
    <t>28.4</t>
  </si>
  <si>
    <t>Jonas</t>
  </si>
  <si>
    <t>Ryan</t>
  </si>
  <si>
    <t>Tim</t>
  </si>
  <si>
    <t>Sandro</t>
  </si>
  <si>
    <t>Levin</t>
  </si>
  <si>
    <t>Sandro C.</t>
  </si>
  <si>
    <t>Hasan</t>
  </si>
  <si>
    <t xml:space="preserve">     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</si>
</sst>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sz val="12"/>
      <color rgb="FF000000"/>
      <name val="Abadi"/>
      <family val="2"/>
    </font>
    <font>
      <sz val="11"/>
      <color rgb="FF000000"/>
      <name val="Abadi"/>
      <family val="2"/>
    </font>
    <font>
      <sz val="10"/>
      <color rgb="FF000000"/>
      <name val="Abadi"/>
      <family val="2"/>
    </font>
    <font>
      <b/>
      <sz val="10"/>
      <color rgb="FF000000"/>
      <name val="Abadi"/>
      <family val="2"/>
    </font>
    <font>
      <b/>
      <sz val="9"/>
      <color rgb="FF000000"/>
      <name val="Abadi"/>
      <family val="2"/>
    </font>
    <font>
      <b/>
      <sz val="8"/>
      <color rgb="FF000000"/>
      <name val="Abadi"/>
      <family val="2"/>
    </font>
    <font>
      <b/>
      <sz val="7"/>
      <color rgb="FF000000"/>
      <name val="Abadi"/>
      <family val="2"/>
    </font>
    <font>
      <b/>
      <sz val="12"/>
      <color rgb="FF000000"/>
      <name val="Calibri"/>
      <family val="2"/>
    </font>
    <font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FF0000"/>
      <name val="Calibri"/>
      <family val="2"/>
    </font>
    <font>
      <b/>
      <u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C00000"/>
      <name val="VINTAGE FIND"/>
    </font>
    <font>
      <b/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rgb="FF000000"/>
      <name val="Stencil"/>
      <family val="5"/>
    </font>
    <font>
      <b/>
      <sz val="36"/>
      <color rgb="FFFF9933"/>
      <name val="Harlow Solid Italic"/>
      <family val="5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8" tint="0.59999389629810485"/>
        <bgColor rgb="FFFFE699"/>
      </patternFill>
    </fill>
    <fill>
      <patternFill patternType="solid">
        <fgColor rgb="FFFFC9E1"/>
        <bgColor rgb="FFDBDBDB"/>
      </patternFill>
    </fill>
    <fill>
      <patternFill patternType="solid">
        <fgColor rgb="FFFFC9E1"/>
        <bgColor rgb="FFD9D9D9"/>
      </patternFill>
    </fill>
    <fill>
      <patternFill patternType="solid">
        <fgColor rgb="FFFFC9E1"/>
        <bgColor rgb="FFFFE69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9E1"/>
        <bgColor indexed="64"/>
      </patternFill>
    </fill>
    <fill>
      <patternFill patternType="solid">
        <fgColor rgb="FFCCECFF"/>
        <bgColor rgb="FFDBDBDB"/>
      </patternFill>
    </fill>
    <fill>
      <patternFill patternType="solid">
        <fgColor rgb="FFCCECFF"/>
        <bgColor rgb="FFD9D9D9"/>
      </patternFill>
    </fill>
    <fill>
      <patternFill patternType="solid">
        <fgColor rgb="FFCCECFF"/>
        <bgColor rgb="FFFFFF00"/>
      </patternFill>
    </fill>
    <fill>
      <patternFill patternType="solid">
        <fgColor theme="0"/>
        <bgColor rgb="FFDBDBDB"/>
      </patternFill>
    </fill>
    <fill>
      <patternFill patternType="solid">
        <fgColor theme="8" tint="0.79998168889431442"/>
        <bgColor rgb="FFDBDBDB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E6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BDBDB"/>
      </patternFill>
    </fill>
    <fill>
      <patternFill patternType="solid">
        <fgColor theme="7" tint="0.79998168889431442"/>
        <bgColor rgb="FFD9D9D9"/>
      </patternFill>
    </fill>
    <fill>
      <patternFill patternType="solid">
        <fgColor rgb="FFFFFF00"/>
        <bgColor rgb="FFDBDBDB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B0F0"/>
      </right>
      <top/>
      <bottom/>
      <diagonal/>
    </border>
    <border>
      <left/>
      <right style="mediumDashed">
        <color rgb="FF00B0F0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dotted">
        <color rgb="FF00B05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2" fillId="0" borderId="0" xfId="0" applyNumberFormat="1" applyFont="1"/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/>
    <xf numFmtId="0" fontId="8" fillId="0" borderId="3" xfId="0" applyFont="1" applyBorder="1"/>
    <xf numFmtId="4" fontId="0" fillId="0" borderId="0" xfId="0" applyNumberFormat="1"/>
    <xf numFmtId="0" fontId="0" fillId="0" borderId="3" xfId="0" applyBorder="1"/>
    <xf numFmtId="2" fontId="0" fillId="0" borderId="0" xfId="0" applyNumberFormat="1"/>
    <xf numFmtId="0" fontId="10" fillId="0" borderId="0" xfId="0" applyFont="1" applyAlignment="1">
      <alignment horizontal="right"/>
    </xf>
    <xf numFmtId="0" fontId="10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4" xfId="0" applyBorder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right"/>
    </xf>
    <xf numFmtId="2" fontId="14" fillId="0" borderId="0" xfId="0" applyNumberFormat="1" applyFont="1"/>
    <xf numFmtId="0" fontId="15" fillId="2" borderId="0" xfId="0" applyFont="1" applyFill="1"/>
    <xf numFmtId="0" fontId="15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2" fontId="15" fillId="2" borderId="0" xfId="0" applyNumberFormat="1" applyFont="1" applyFill="1"/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2" fontId="15" fillId="0" borderId="0" xfId="0" applyNumberFormat="1" applyFont="1"/>
    <xf numFmtId="0" fontId="15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3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0" fillId="5" borderId="0" xfId="0" applyFill="1"/>
    <xf numFmtId="4" fontId="0" fillId="5" borderId="0" xfId="0" applyNumberFormat="1" applyFill="1"/>
    <xf numFmtId="0" fontId="0" fillId="5" borderId="3" xfId="0" applyFill="1" applyBorder="1"/>
    <xf numFmtId="2" fontId="0" fillId="5" borderId="0" xfId="0" applyNumberFormat="1" applyFill="1"/>
    <xf numFmtId="0" fontId="15" fillId="6" borderId="0" xfId="0" applyFont="1" applyFill="1"/>
    <xf numFmtId="0" fontId="15" fillId="6" borderId="0" xfId="0" applyFont="1" applyFill="1" applyAlignment="1">
      <alignment horizontal="right" vertical="center"/>
    </xf>
    <xf numFmtId="0" fontId="15" fillId="6" borderId="4" xfId="0" applyFont="1" applyFill="1" applyBorder="1" applyAlignment="1">
      <alignment horizontal="right" vertical="center"/>
    </xf>
    <xf numFmtId="2" fontId="15" fillId="6" borderId="0" xfId="0" applyNumberFormat="1" applyFont="1" applyFill="1"/>
    <xf numFmtId="0" fontId="15" fillId="7" borderId="0" xfId="0" applyFont="1" applyFill="1" applyAlignment="1">
      <alignment horizontal="right" vertical="center" wrapText="1"/>
    </xf>
    <xf numFmtId="0" fontId="0" fillId="8" borderId="0" xfId="0" applyFill="1"/>
    <xf numFmtId="2" fontId="0" fillId="8" borderId="0" xfId="0" applyNumberFormat="1" applyFill="1"/>
    <xf numFmtId="0" fontId="0" fillId="8" borderId="3" xfId="0" applyFill="1" applyBorder="1"/>
    <xf numFmtId="49" fontId="1" fillId="9" borderId="0" xfId="0" applyNumberFormat="1" applyFont="1" applyFill="1" applyAlignment="1">
      <alignment horizontal="left" vertical="center"/>
    </xf>
    <xf numFmtId="49" fontId="1" fillId="10" borderId="0" xfId="0" applyNumberFormat="1" applyFont="1" applyFill="1" applyAlignment="1">
      <alignment horizontal="left" vertical="center"/>
    </xf>
    <xf numFmtId="49" fontId="5" fillId="10" borderId="0" xfId="0" applyNumberFormat="1" applyFont="1" applyFill="1" applyAlignment="1">
      <alignment horizontal="left" vertical="center"/>
    </xf>
    <xf numFmtId="49" fontId="5" fillId="10" borderId="3" xfId="0" applyNumberFormat="1" applyFont="1" applyFill="1" applyBorder="1" applyAlignment="1">
      <alignment horizontal="left" vertical="center"/>
    </xf>
    <xf numFmtId="49" fontId="5" fillId="10" borderId="2" xfId="0" applyNumberFormat="1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49" fontId="5" fillId="10" borderId="0" xfId="0" applyNumberFormat="1" applyFont="1" applyFill="1" applyAlignment="1">
      <alignment horizontal="right" vertical="center"/>
    </xf>
    <xf numFmtId="49" fontId="5" fillId="10" borderId="1" xfId="0" applyNumberFormat="1" applyFont="1" applyFill="1" applyBorder="1" applyAlignment="1">
      <alignment horizontal="right" vertical="center"/>
    </xf>
    <xf numFmtId="49" fontId="5" fillId="10" borderId="2" xfId="0" applyNumberFormat="1" applyFont="1" applyFill="1" applyBorder="1" applyAlignment="1">
      <alignment horizontal="right" vertical="center"/>
    </xf>
    <xf numFmtId="49" fontId="5" fillId="10" borderId="3" xfId="0" applyNumberFormat="1" applyFont="1" applyFill="1" applyBorder="1" applyAlignment="1">
      <alignment horizontal="right" vertical="center"/>
    </xf>
    <xf numFmtId="2" fontId="17" fillId="0" borderId="0" xfId="0" applyNumberFormat="1" applyFont="1"/>
    <xf numFmtId="0" fontId="16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4" fillId="11" borderId="0" xfId="0" applyFont="1" applyFill="1"/>
    <xf numFmtId="0" fontId="14" fillId="11" borderId="0" xfId="0" applyFont="1" applyFill="1" applyAlignment="1">
      <alignment horizontal="right"/>
    </xf>
    <xf numFmtId="2" fontId="14" fillId="11" borderId="0" xfId="0" applyNumberFormat="1" applyFont="1" applyFill="1"/>
    <xf numFmtId="0" fontId="15" fillId="11" borderId="0" xfId="0" applyFont="1" applyFill="1"/>
    <xf numFmtId="0" fontId="15" fillId="11" borderId="0" xfId="0" applyFont="1" applyFill="1" applyAlignment="1">
      <alignment horizontal="right" vertical="center"/>
    </xf>
    <xf numFmtId="2" fontId="15" fillId="11" borderId="0" xfId="0" applyNumberFormat="1" applyFont="1" applyFill="1"/>
    <xf numFmtId="0" fontId="16" fillId="12" borderId="0" xfId="0" applyFont="1" applyFill="1" applyAlignment="1">
      <alignment horizontal="right" vertical="center" wrapText="1"/>
    </xf>
    <xf numFmtId="0" fontId="16" fillId="13" borderId="0" xfId="0" applyFont="1" applyFill="1" applyAlignment="1">
      <alignment horizontal="right" vertical="center" wrapText="1"/>
    </xf>
    <xf numFmtId="0" fontId="15" fillId="12" borderId="0" xfId="0" applyFont="1" applyFill="1" applyAlignment="1">
      <alignment horizontal="right" vertical="center" wrapText="1"/>
    </xf>
    <xf numFmtId="0" fontId="15" fillId="14" borderId="0" xfId="0" applyFont="1" applyFill="1"/>
    <xf numFmtId="0" fontId="15" fillId="14" borderId="0" xfId="0" applyFont="1" applyFill="1" applyAlignment="1">
      <alignment horizontal="right" vertical="center"/>
    </xf>
    <xf numFmtId="0" fontId="15" fillId="14" borderId="4" xfId="0" applyFont="1" applyFill="1" applyBorder="1" applyAlignment="1">
      <alignment horizontal="right" vertical="center"/>
    </xf>
    <xf numFmtId="2" fontId="15" fillId="14" borderId="0" xfId="0" applyNumberFormat="1" applyFont="1" applyFill="1"/>
    <xf numFmtId="0" fontId="14" fillId="0" borderId="6" xfId="0" applyFont="1" applyBorder="1" applyAlignment="1">
      <alignment horizontal="center"/>
    </xf>
    <xf numFmtId="0" fontId="15" fillId="11" borderId="6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6" fillId="13" borderId="6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12" borderId="6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center"/>
    </xf>
    <xf numFmtId="0" fontId="15" fillId="11" borderId="5" xfId="0" applyFont="1" applyFill="1" applyBorder="1" applyAlignment="1">
      <alignment horizontal="right" vertical="center"/>
    </xf>
    <xf numFmtId="0" fontId="15" fillId="12" borderId="5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15" fillId="15" borderId="0" xfId="0" applyFont="1" applyFill="1"/>
    <xf numFmtId="0" fontId="15" fillId="15" borderId="0" xfId="0" applyFont="1" applyFill="1" applyAlignment="1">
      <alignment horizontal="right" vertical="center"/>
    </xf>
    <xf numFmtId="0" fontId="15" fillId="15" borderId="5" xfId="0" applyFont="1" applyFill="1" applyBorder="1" applyAlignment="1">
      <alignment horizontal="right" vertical="center"/>
    </xf>
    <xf numFmtId="2" fontId="15" fillId="15" borderId="0" xfId="0" applyNumberFormat="1" applyFont="1" applyFill="1"/>
    <xf numFmtId="0" fontId="20" fillId="16" borderId="0" xfId="0" applyFont="1" applyFill="1" applyAlignment="1">
      <alignment horizontal="right" vertical="center" wrapText="1"/>
    </xf>
    <xf numFmtId="0" fontId="20" fillId="17" borderId="0" xfId="0" applyFont="1" applyFill="1" applyAlignment="1">
      <alignment horizontal="right" vertical="center" wrapText="1"/>
    </xf>
    <xf numFmtId="0" fontId="20" fillId="17" borderId="5" xfId="0" applyFont="1" applyFill="1" applyBorder="1" applyAlignment="1">
      <alignment horizontal="right" vertical="center" wrapText="1"/>
    </xf>
    <xf numFmtId="0" fontId="20" fillId="16" borderId="5" xfId="0" applyFont="1" applyFill="1" applyBorder="1" applyAlignment="1">
      <alignment horizontal="right" vertical="center" wrapText="1"/>
    </xf>
    <xf numFmtId="0" fontId="20" fillId="15" borderId="0" xfId="0" applyFont="1" applyFill="1" applyAlignment="1">
      <alignment horizontal="right" vertical="center"/>
    </xf>
    <xf numFmtId="0" fontId="20" fillId="15" borderId="5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right" vertical="center" wrapText="1"/>
    </xf>
    <xf numFmtId="0" fontId="22" fillId="16" borderId="0" xfId="0" applyFont="1" applyFill="1" applyAlignment="1">
      <alignment horizontal="right" vertical="center" wrapText="1"/>
    </xf>
    <xf numFmtId="0" fontId="22" fillId="17" borderId="0" xfId="0" applyFont="1" applyFill="1" applyAlignment="1">
      <alignment horizontal="right" vertical="center" wrapText="1"/>
    </xf>
    <xf numFmtId="0" fontId="22" fillId="17" borderId="5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right" vertical="center" wrapText="1"/>
    </xf>
    <xf numFmtId="0" fontId="16" fillId="16" borderId="0" xfId="0" applyFont="1" applyFill="1" applyAlignment="1">
      <alignment horizontal="right" vertical="center" wrapText="1"/>
    </xf>
    <xf numFmtId="0" fontId="22" fillId="15" borderId="0" xfId="0" applyFont="1" applyFill="1" applyAlignment="1">
      <alignment horizontal="right" vertical="center"/>
    </xf>
    <xf numFmtId="0" fontId="22" fillId="15" borderId="5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16" borderId="5" xfId="0" applyFont="1" applyFill="1" applyBorder="1" applyAlignment="1">
      <alignment horizontal="right" vertical="center" wrapText="1"/>
    </xf>
    <xf numFmtId="0" fontId="22" fillId="0" borderId="0" xfId="0" quotePrefix="1" applyFont="1" applyAlignment="1">
      <alignment horizontal="right" vertical="center" wrapText="1"/>
    </xf>
    <xf numFmtId="0" fontId="23" fillId="0" borderId="5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15" borderId="5" xfId="0" applyFont="1" applyFill="1" applyBorder="1" applyAlignment="1">
      <alignment horizontal="right" vertical="center"/>
    </xf>
    <xf numFmtId="0" fontId="23" fillId="15" borderId="0" xfId="0" applyFont="1" applyFill="1" applyAlignment="1">
      <alignment horizontal="right" vertical="center"/>
    </xf>
    <xf numFmtId="0" fontId="23" fillId="16" borderId="0" xfId="0" applyFont="1" applyFill="1" applyAlignment="1">
      <alignment horizontal="right" vertical="center" wrapText="1"/>
    </xf>
    <xf numFmtId="0" fontId="23" fillId="17" borderId="0" xfId="0" applyFont="1" applyFill="1" applyAlignment="1">
      <alignment horizontal="right" vertical="center" wrapText="1"/>
    </xf>
    <xf numFmtId="0" fontId="23" fillId="16" borderId="5" xfId="0" applyFont="1" applyFill="1" applyBorder="1" applyAlignment="1">
      <alignment horizontal="right" vertical="center" wrapText="1"/>
    </xf>
    <xf numFmtId="0" fontId="24" fillId="0" borderId="0" xfId="0" applyFont="1"/>
    <xf numFmtId="2" fontId="22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4" fillId="18" borderId="0" xfId="0" applyFont="1" applyFill="1" applyAlignment="1">
      <alignment horizontal="left" vertical="center" wrapText="1"/>
    </xf>
    <xf numFmtId="0" fontId="6" fillId="18" borderId="0" xfId="0" applyFont="1" applyFill="1" applyAlignment="1">
      <alignment horizontal="right" vertical="center" wrapText="1"/>
    </xf>
    <xf numFmtId="0" fontId="6" fillId="18" borderId="2" xfId="0" applyFont="1" applyFill="1" applyBorder="1" applyAlignment="1">
      <alignment horizontal="right" vertical="center" wrapText="1"/>
    </xf>
    <xf numFmtId="0" fontId="6" fillId="18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6" fillId="18" borderId="0" xfId="0" applyFont="1" applyFill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3" fillId="18" borderId="0" xfId="0" applyFont="1" applyFill="1" applyAlignment="1">
      <alignment horizontal="left" vertical="center" wrapText="1"/>
    </xf>
    <xf numFmtId="0" fontId="3" fillId="18" borderId="2" xfId="0" applyFont="1" applyFill="1" applyBorder="1" applyAlignment="1">
      <alignment horizontal="left" vertical="center" wrapText="1"/>
    </xf>
    <xf numFmtId="0" fontId="3" fillId="18" borderId="3" xfId="0" applyFont="1" applyFill="1" applyBorder="1" applyAlignment="1">
      <alignment horizontal="left" vertical="center" wrapText="1"/>
    </xf>
    <xf numFmtId="49" fontId="6" fillId="9" borderId="0" xfId="0" applyNumberFormat="1" applyFont="1" applyFill="1" applyAlignment="1">
      <alignment horizontal="right" vertical="center"/>
    </xf>
    <xf numFmtId="49" fontId="6" fillId="9" borderId="2" xfId="0" applyNumberFormat="1" applyFont="1" applyFill="1" applyBorder="1" applyAlignment="1">
      <alignment horizontal="right" vertical="center"/>
    </xf>
    <xf numFmtId="49" fontId="6" fillId="9" borderId="3" xfId="0" applyNumberFormat="1" applyFont="1" applyFill="1" applyBorder="1" applyAlignment="1">
      <alignment horizontal="right" vertical="center"/>
    </xf>
    <xf numFmtId="49" fontId="6" fillId="9" borderId="0" xfId="0" applyNumberFormat="1" applyFont="1" applyFill="1" applyAlignment="1">
      <alignment horizontal="left" vertical="center"/>
    </xf>
    <xf numFmtId="49" fontId="6" fillId="9" borderId="3" xfId="0" applyNumberFormat="1" applyFont="1" applyFill="1" applyBorder="1" applyAlignment="1">
      <alignment horizontal="left" vertical="center"/>
    </xf>
    <xf numFmtId="49" fontId="6" fillId="9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8" fillId="19" borderId="0" xfId="0" applyFont="1" applyFill="1" applyAlignment="1">
      <alignment horizontal="center"/>
    </xf>
    <xf numFmtId="0" fontId="8" fillId="19" borderId="0" xfId="0" applyFont="1" applyFill="1"/>
    <xf numFmtId="2" fontId="8" fillId="19" borderId="0" xfId="0" applyNumberFormat="1" applyFont="1" applyFill="1"/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8" fillId="20" borderId="0" xfId="0" applyFont="1" applyFill="1" applyAlignment="1">
      <alignment horizontal="center"/>
    </xf>
    <xf numFmtId="0" fontId="8" fillId="20" borderId="0" xfId="0" applyFont="1" applyFill="1"/>
    <xf numFmtId="2" fontId="8" fillId="20" borderId="0" xfId="0" applyNumberFormat="1" applyFont="1" applyFill="1"/>
    <xf numFmtId="49" fontId="21" fillId="21" borderId="0" xfId="0" applyNumberFormat="1" applyFont="1" applyFill="1" applyAlignment="1">
      <alignment horizontal="center"/>
    </xf>
    <xf numFmtId="0" fontId="21" fillId="21" borderId="0" xfId="0" applyFont="1" applyFill="1"/>
    <xf numFmtId="2" fontId="21" fillId="21" borderId="0" xfId="0" applyNumberFormat="1" applyFont="1" applyFill="1"/>
    <xf numFmtId="0" fontId="25" fillId="0" borderId="0" xfId="0" applyFont="1"/>
    <xf numFmtId="0" fontId="7" fillId="18" borderId="0" xfId="0" applyFont="1" applyFill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right"/>
    </xf>
    <xf numFmtId="0" fontId="22" fillId="0" borderId="4" xfId="0" applyFont="1" applyBorder="1" applyAlignment="1">
      <alignment horizontal="right" vertical="center"/>
    </xf>
    <xf numFmtId="0" fontId="15" fillId="22" borderId="0" xfId="0" applyFont="1" applyFill="1"/>
    <xf numFmtId="0" fontId="22" fillId="22" borderId="0" xfId="0" applyFont="1" applyFill="1" applyAlignment="1">
      <alignment horizontal="right" vertical="center"/>
    </xf>
    <xf numFmtId="2" fontId="15" fillId="22" borderId="0" xfId="0" applyNumberFormat="1" applyFont="1" applyFill="1"/>
    <xf numFmtId="0" fontId="22" fillId="23" borderId="0" xfId="0" applyFont="1" applyFill="1" applyAlignment="1">
      <alignment horizontal="right" vertical="center" wrapText="1"/>
    </xf>
    <xf numFmtId="0" fontId="0" fillId="21" borderId="0" xfId="0" applyFill="1"/>
    <xf numFmtId="0" fontId="15" fillId="22" borderId="0" xfId="0" applyFont="1" applyFill="1" applyAlignment="1">
      <alignment horizontal="right" vertical="center"/>
    </xf>
    <xf numFmtId="0" fontId="15" fillId="23" borderId="0" xfId="0" applyFont="1" applyFill="1" applyAlignment="1">
      <alignment horizontal="right" vertical="center" wrapText="1"/>
    </xf>
    <xf numFmtId="0" fontId="25" fillId="21" borderId="0" xfId="0" applyFont="1" applyFill="1"/>
    <xf numFmtId="0" fontId="15" fillId="21" borderId="0" xfId="0" applyFont="1" applyFill="1"/>
    <xf numFmtId="2" fontId="15" fillId="21" borderId="0" xfId="0" applyNumberFormat="1" applyFont="1" applyFill="1"/>
    <xf numFmtId="0" fontId="22" fillId="21" borderId="0" xfId="0" applyFont="1" applyFill="1" applyAlignment="1">
      <alignment horizontal="right" vertical="center"/>
    </xf>
    <xf numFmtId="0" fontId="16" fillId="22" borderId="0" xfId="0" applyFont="1" applyFill="1" applyAlignment="1">
      <alignment horizontal="right" vertical="center"/>
    </xf>
    <xf numFmtId="0" fontId="14" fillId="0" borderId="7" xfId="0" applyFont="1" applyBorder="1" applyAlignment="1">
      <alignment horizontal="center"/>
    </xf>
    <xf numFmtId="0" fontId="15" fillId="2" borderId="7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6" fillId="4" borderId="7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5" fillId="3" borderId="7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3" borderId="7" xfId="0" applyFont="1" applyFill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9" xfId="0" applyFont="1" applyFill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 wrapText="1"/>
    </xf>
    <xf numFmtId="0" fontId="31" fillId="21" borderId="0" xfId="0" applyFont="1" applyFill="1"/>
    <xf numFmtId="0" fontId="25" fillId="25" borderId="0" xfId="0" applyFont="1" applyFill="1"/>
    <xf numFmtId="2" fontId="22" fillId="15" borderId="0" xfId="0" applyNumberFormat="1" applyFont="1" applyFill="1"/>
    <xf numFmtId="0" fontId="30" fillId="15" borderId="0" xfId="0" applyFont="1" applyFill="1" applyAlignment="1">
      <alignment horizontal="right" vertical="center"/>
    </xf>
    <xf numFmtId="2" fontId="32" fillId="21" borderId="0" xfId="0" applyNumberFormat="1" applyFont="1" applyFill="1"/>
    <xf numFmtId="0" fontId="32" fillId="21" borderId="0" xfId="0" applyFont="1" applyFill="1"/>
    <xf numFmtId="0" fontId="32" fillId="0" borderId="0" xfId="0" applyFont="1"/>
    <xf numFmtId="0" fontId="32" fillId="25" borderId="0" xfId="0" applyFont="1" applyFill="1"/>
    <xf numFmtId="0" fontId="33" fillId="25" borderId="0" xfId="0" applyFont="1" applyFill="1"/>
    <xf numFmtId="0" fontId="22" fillId="15" borderId="9" xfId="0" applyFont="1" applyFill="1" applyBorder="1" applyAlignment="1">
      <alignment horizontal="right" vertical="center"/>
    </xf>
    <xf numFmtId="0" fontId="22" fillId="16" borderId="9" xfId="0" applyFont="1" applyFill="1" applyBorder="1" applyAlignment="1">
      <alignment horizontal="right" vertical="center" wrapText="1"/>
    </xf>
    <xf numFmtId="0" fontId="33" fillId="25" borderId="9" xfId="0" applyFont="1" applyFill="1" applyBorder="1"/>
    <xf numFmtId="0" fontId="22" fillId="15" borderId="7" xfId="0" applyFont="1" applyFill="1" applyBorder="1" applyAlignment="1">
      <alignment horizontal="right" vertical="center"/>
    </xf>
    <xf numFmtId="0" fontId="22" fillId="17" borderId="7" xfId="0" applyFont="1" applyFill="1" applyBorder="1" applyAlignment="1">
      <alignment horizontal="right" vertical="center" wrapText="1"/>
    </xf>
    <xf numFmtId="0" fontId="22" fillId="16" borderId="7" xfId="0" applyFont="1" applyFill="1" applyBorder="1" applyAlignment="1">
      <alignment horizontal="right" vertical="center" wrapText="1"/>
    </xf>
    <xf numFmtId="0" fontId="33" fillId="25" borderId="7" xfId="0" applyFont="1" applyFill="1" applyBorder="1"/>
    <xf numFmtId="0" fontId="16" fillId="15" borderId="0" xfId="0" applyFont="1" applyFill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 wrapText="1"/>
    </xf>
    <xf numFmtId="0" fontId="23" fillId="15" borderId="7" xfId="0" applyFont="1" applyFill="1" applyBorder="1" applyAlignment="1">
      <alignment horizontal="right" vertical="center"/>
    </xf>
    <xf numFmtId="0" fontId="23" fillId="16" borderId="7" xfId="0" applyFont="1" applyFill="1" applyBorder="1" applyAlignment="1">
      <alignment horizontal="right" vertical="center" wrapText="1"/>
    </xf>
    <xf numFmtId="0" fontId="25" fillId="25" borderId="9" xfId="0" applyFont="1" applyFill="1" applyBorder="1"/>
    <xf numFmtId="0" fontId="25" fillId="25" borderId="7" xfId="0" applyFont="1" applyFill="1" applyBorder="1"/>
    <xf numFmtId="0" fontId="32" fillId="25" borderId="9" xfId="0" applyFont="1" applyFill="1" applyBorder="1"/>
    <xf numFmtId="0" fontId="32" fillId="25" borderId="7" xfId="0" applyFont="1" applyFill="1" applyBorder="1"/>
    <xf numFmtId="0" fontId="22" fillId="22" borderId="9" xfId="0" applyFont="1" applyFill="1" applyBorder="1" applyAlignment="1">
      <alignment horizontal="right" vertical="center"/>
    </xf>
    <xf numFmtId="0" fontId="22" fillId="23" borderId="9" xfId="0" applyFont="1" applyFill="1" applyBorder="1" applyAlignment="1">
      <alignment horizontal="right" vertical="center" wrapText="1"/>
    </xf>
    <xf numFmtId="0" fontId="25" fillId="21" borderId="9" xfId="0" applyFont="1" applyFill="1" applyBorder="1"/>
    <xf numFmtId="0" fontId="22" fillId="22" borderId="7" xfId="0" applyFont="1" applyFill="1" applyBorder="1" applyAlignment="1">
      <alignment horizontal="right" vertical="center"/>
    </xf>
    <xf numFmtId="0" fontId="22" fillId="23" borderId="7" xfId="0" applyFont="1" applyFill="1" applyBorder="1" applyAlignment="1">
      <alignment horizontal="right" vertical="center" wrapText="1"/>
    </xf>
    <xf numFmtId="0" fontId="25" fillId="21" borderId="7" xfId="0" applyFont="1" applyFill="1" applyBorder="1"/>
    <xf numFmtId="0" fontId="15" fillId="15" borderId="9" xfId="0" applyFont="1" applyFill="1" applyBorder="1" applyAlignment="1">
      <alignment horizontal="right" vertical="center"/>
    </xf>
    <xf numFmtId="0" fontId="23" fillId="16" borderId="9" xfId="0" applyFont="1" applyFill="1" applyBorder="1" applyAlignment="1">
      <alignment horizontal="right" vertical="center" wrapText="1"/>
    </xf>
    <xf numFmtId="0" fontId="15" fillId="16" borderId="9" xfId="0" applyFont="1" applyFill="1" applyBorder="1" applyAlignment="1">
      <alignment horizontal="right" vertical="center" wrapText="1"/>
    </xf>
    <xf numFmtId="0" fontId="15" fillId="15" borderId="7" xfId="0" applyFont="1" applyFill="1" applyBorder="1" applyAlignment="1">
      <alignment horizontal="right" vertical="center"/>
    </xf>
    <xf numFmtId="0" fontId="23" fillId="17" borderId="7" xfId="0" applyFont="1" applyFill="1" applyBorder="1" applyAlignment="1">
      <alignment horizontal="right" vertical="center" wrapText="1"/>
    </xf>
    <xf numFmtId="0" fontId="15" fillId="16" borderId="7" xfId="0" applyFont="1" applyFill="1" applyBorder="1" applyAlignment="1">
      <alignment horizontal="right" vertical="center" wrapText="1"/>
    </xf>
    <xf numFmtId="0" fontId="15" fillId="23" borderId="9" xfId="0" applyFont="1" applyFill="1" applyBorder="1" applyAlignment="1">
      <alignment horizontal="right" vertical="center" wrapText="1"/>
    </xf>
    <xf numFmtId="0" fontId="32" fillId="21" borderId="9" xfId="0" applyFont="1" applyFill="1" applyBorder="1"/>
    <xf numFmtId="0" fontId="15" fillId="23" borderId="7" xfId="0" applyFont="1" applyFill="1" applyBorder="1" applyAlignment="1">
      <alignment horizontal="right" vertical="center" wrapText="1"/>
    </xf>
    <xf numFmtId="0" fontId="32" fillId="21" borderId="7" xfId="0" applyFont="1" applyFill="1" applyBorder="1"/>
    <xf numFmtId="0" fontId="15" fillId="22" borderId="7" xfId="0" applyFont="1" applyFill="1" applyBorder="1" applyAlignment="1">
      <alignment horizontal="right" vertical="center"/>
    </xf>
    <xf numFmtId="0" fontId="22" fillId="21" borderId="9" xfId="0" applyFont="1" applyFill="1" applyBorder="1" applyAlignment="1">
      <alignment horizontal="right" vertical="center"/>
    </xf>
    <xf numFmtId="0" fontId="22" fillId="21" borderId="7" xfId="0" applyFont="1" applyFill="1" applyBorder="1" applyAlignment="1">
      <alignment horizontal="right" vertical="center"/>
    </xf>
    <xf numFmtId="0" fontId="14" fillId="25" borderId="0" xfId="0" applyFont="1" applyFill="1"/>
    <xf numFmtId="0" fontId="14" fillId="25" borderId="0" xfId="0" applyFont="1" applyFill="1" applyAlignment="1">
      <alignment horizontal="right"/>
    </xf>
    <xf numFmtId="2" fontId="14" fillId="25" borderId="0" xfId="0" applyNumberFormat="1" applyFont="1" applyFill="1"/>
    <xf numFmtId="0" fontId="14" fillId="15" borderId="0" xfId="0" applyFont="1" applyFill="1"/>
    <xf numFmtId="0" fontId="14" fillId="15" borderId="0" xfId="0" applyFont="1" applyFill="1" applyAlignment="1">
      <alignment horizontal="right"/>
    </xf>
    <xf numFmtId="2" fontId="14" fillId="15" borderId="0" xfId="0" applyNumberFormat="1" applyFont="1" applyFill="1"/>
    <xf numFmtId="0" fontId="14" fillId="15" borderId="9" xfId="0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25" borderId="9" xfId="0" applyFont="1" applyFill="1" applyBorder="1" applyAlignment="1">
      <alignment horizontal="right"/>
    </xf>
    <xf numFmtId="0" fontId="14" fillId="15" borderId="7" xfId="0" applyFont="1" applyFill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25" borderId="7" xfId="0" applyFont="1" applyFill="1" applyBorder="1" applyAlignment="1">
      <alignment horizontal="right"/>
    </xf>
    <xf numFmtId="0" fontId="23" fillId="22" borderId="0" xfId="0" applyFont="1" applyFill="1" applyAlignment="1">
      <alignment horizontal="right" vertical="center"/>
    </xf>
    <xf numFmtId="0" fontId="23" fillId="23" borderId="0" xfId="0" applyFont="1" applyFill="1" applyAlignment="1">
      <alignment horizontal="right" vertical="center" wrapText="1"/>
    </xf>
    <xf numFmtId="0" fontId="23" fillId="22" borderId="9" xfId="0" applyFont="1" applyFill="1" applyBorder="1" applyAlignment="1">
      <alignment horizontal="right" vertical="center"/>
    </xf>
    <xf numFmtId="0" fontId="23" fillId="22" borderId="7" xfId="0" applyFont="1" applyFill="1" applyBorder="1" applyAlignment="1">
      <alignment horizontal="right" vertical="center"/>
    </xf>
    <xf numFmtId="0" fontId="0" fillId="21" borderId="7" xfId="0" applyFill="1" applyBorder="1"/>
    <xf numFmtId="0" fontId="23" fillId="23" borderId="7" xfId="0" applyFont="1" applyFill="1" applyBorder="1" applyAlignment="1">
      <alignment horizontal="right" vertical="center" wrapText="1"/>
    </xf>
    <xf numFmtId="0" fontId="23" fillId="15" borderId="9" xfId="0" applyFont="1" applyFill="1" applyBorder="1" applyAlignment="1">
      <alignment horizontal="right" vertical="center"/>
    </xf>
    <xf numFmtId="0" fontId="23" fillId="0" borderId="9" xfId="0" applyFont="1" applyBorder="1" applyAlignment="1">
      <alignment horizontal="right" vertical="center" wrapText="1"/>
    </xf>
    <xf numFmtId="0" fontId="31" fillId="21" borderId="9" xfId="0" applyFont="1" applyFill="1" applyBorder="1"/>
    <xf numFmtId="0" fontId="16" fillId="24" borderId="7" xfId="0" applyFont="1" applyFill="1" applyBorder="1" applyAlignment="1">
      <alignment horizontal="right" vertical="center"/>
    </xf>
    <xf numFmtId="0" fontId="31" fillId="21" borderId="7" xfId="0" applyFont="1" applyFill="1" applyBorder="1"/>
    <xf numFmtId="0" fontId="16" fillId="22" borderId="7" xfId="0" applyFont="1" applyFill="1" applyBorder="1" applyAlignment="1">
      <alignment horizontal="right" vertical="center"/>
    </xf>
    <xf numFmtId="0" fontId="34" fillId="0" borderId="0" xfId="1"/>
    <xf numFmtId="0" fontId="34" fillId="0" borderId="0" xfId="1" applyAlignment="1">
      <alignment horizontal="left" vertical="center" wrapText="1"/>
    </xf>
    <xf numFmtId="0" fontId="34" fillId="20" borderId="0" xfId="1" applyFill="1"/>
    <xf numFmtId="0" fontId="34" fillId="21" borderId="0" xfId="1" applyFill="1"/>
    <xf numFmtId="0" fontId="34" fillId="18" borderId="0" xfId="1" applyFill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59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9933"/>
      <color rgb="FFCCECFF"/>
      <color rgb="FFFFC9E1"/>
      <color rgb="FFF5A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22/10/relationships/richValueRel" Target="richData/richValueRel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06/relationships/rdRichValue" Target="richData/rdrichvalu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Aline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0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  <c:pt idx="8">
                <c:v>18</c:v>
              </c:pt>
              <c:pt idx="9">
                <c:v>19</c:v>
              </c:pt>
              <c:pt idx="10">
                <c:v>20</c:v>
              </c:pt>
              <c:pt idx="11">
                <c:v>21</c:v>
              </c:pt>
              <c:pt idx="12">
                <c:v>22</c:v>
              </c:pt>
              <c:pt idx="13">
                <c:v>23</c:v>
              </c:pt>
              <c:pt idx="14">
                <c:v>24</c:v>
              </c:pt>
              <c:pt idx="15">
                <c:v>25</c:v>
              </c:pt>
              <c:pt idx="16">
                <c:v>26</c:v>
              </c:pt>
              <c:pt idx="17">
                <c:v>27</c:v>
              </c:pt>
              <c:pt idx="18">
                <c:v>28</c:v>
              </c:pt>
              <c:pt idx="19">
                <c:v>29</c:v>
              </c:pt>
              <c:pt idx="20">
                <c:v>30</c:v>
              </c:pt>
              <c:pt idx="21">
                <c:v>31</c:v>
              </c:pt>
              <c:pt idx="22">
                <c:v>32</c:v>
              </c:pt>
              <c:pt idx="23">
                <c:v>33</c:v>
              </c:pt>
              <c:pt idx="24">
                <c:v>34</c:v>
              </c:pt>
              <c:pt idx="25">
                <c:v>35</c:v>
              </c:pt>
              <c:pt idx="26">
                <c:v>36</c:v>
              </c:pt>
              <c:pt idx="27">
                <c:v>37</c:v>
              </c:pt>
              <c:pt idx="28">
                <c:v>38</c:v>
              </c:pt>
              <c:pt idx="29">
                <c:v>39</c:v>
              </c:pt>
              <c:pt idx="30">
                <c:v>40</c:v>
              </c:pt>
              <c:pt idx="31">
                <c:v>41</c:v>
              </c:pt>
              <c:pt idx="32">
                <c:v>42</c:v>
              </c:pt>
              <c:pt idx="33">
                <c:v>43</c:v>
              </c:pt>
              <c:pt idx="34">
                <c:v>44</c:v>
              </c:pt>
              <c:pt idx="35">
                <c:v>45</c:v>
              </c:pt>
              <c:pt idx="36">
                <c:v>46</c:v>
              </c:pt>
              <c:pt idx="37">
                <c:v>47</c:v>
              </c:pt>
              <c:pt idx="38">
                <c:v>48</c:v>
              </c:pt>
              <c:pt idx="39">
                <c:v>49</c:v>
              </c:pt>
              <c:pt idx="40">
                <c:v>50</c:v>
              </c:pt>
              <c:pt idx="41">
                <c:v>51</c:v>
              </c:pt>
              <c:pt idx="42">
                <c:v>52</c:v>
              </c:pt>
              <c:pt idx="43">
                <c:v>53</c:v>
              </c:pt>
              <c:pt idx="44">
                <c:v>54</c:v>
              </c:pt>
              <c:pt idx="45">
                <c:v>55</c:v>
              </c:pt>
              <c:pt idx="46">
                <c:v>56</c:v>
              </c:pt>
              <c:pt idx="47">
                <c:v>57</c:v>
              </c:pt>
              <c:pt idx="48">
                <c:v>58</c:v>
              </c:pt>
              <c:pt idx="49">
                <c:v>59</c:v>
              </c:pt>
              <c:pt idx="50">
                <c:v>60</c:v>
              </c:pt>
              <c:pt idx="51">
                <c:v>61</c:v>
              </c:pt>
              <c:pt idx="52">
                <c:v>62</c:v>
              </c:pt>
              <c:pt idx="53">
                <c:v>63</c:v>
              </c:pt>
              <c:pt idx="54">
                <c:v>64</c:v>
              </c:pt>
              <c:pt idx="55">
                <c:v>65</c:v>
              </c:pt>
              <c:pt idx="56">
                <c:v>66</c:v>
              </c:pt>
              <c:pt idx="57">
                <c:v>67</c:v>
              </c:pt>
              <c:pt idx="58">
                <c:v>68</c:v>
              </c:pt>
              <c:pt idx="59">
                <c:v>69</c:v>
              </c:pt>
              <c:pt idx="60">
                <c:v>70</c:v>
              </c:pt>
              <c:pt idx="61">
                <c:v>71</c:v>
              </c:pt>
              <c:pt idx="62">
                <c:v>72</c:v>
              </c:pt>
              <c:pt idx="63">
                <c:v>73</c:v>
              </c:pt>
              <c:pt idx="64">
                <c:v>74</c:v>
              </c:pt>
              <c:pt idx="65">
                <c:v>75</c:v>
              </c:pt>
              <c:pt idx="66">
                <c:v>76</c:v>
              </c:pt>
              <c:pt idx="67">
                <c:v>77</c:v>
              </c:pt>
              <c:pt idx="68">
                <c:v>78</c:v>
              </c:pt>
              <c:pt idx="69">
                <c:v>79</c:v>
              </c:pt>
              <c:pt idx="70">
                <c:v>80</c:v>
              </c:pt>
              <c:pt idx="71">
                <c:v>81</c:v>
              </c:pt>
              <c:pt idx="72">
                <c:v>82</c:v>
              </c:pt>
              <c:pt idx="73">
                <c:v>83</c:v>
              </c:pt>
              <c:pt idx="74">
                <c:v>84</c:v>
              </c:pt>
              <c:pt idx="75">
                <c:v>85</c:v>
              </c:pt>
              <c:pt idx="76">
                <c:v>86</c:v>
              </c:pt>
              <c:pt idx="77">
                <c:v>87</c:v>
              </c:pt>
              <c:pt idx="78">
                <c:v>88</c:v>
              </c:pt>
              <c:pt idx="79">
                <c:v>89</c:v>
              </c:pt>
              <c:pt idx="80">
                <c:v>90</c:v>
              </c:pt>
              <c:pt idx="81">
                <c:v>91</c:v>
              </c:pt>
              <c:pt idx="82">
                <c:v>92</c:v>
              </c:pt>
              <c:pt idx="83">
                <c:v>93</c:v>
              </c:pt>
              <c:pt idx="84">
                <c:v>94</c:v>
              </c:pt>
              <c:pt idx="85">
                <c:v>95</c:v>
              </c:pt>
              <c:pt idx="86">
                <c:v>96</c:v>
              </c:pt>
              <c:pt idx="87">
                <c:v>97</c:v>
              </c:pt>
              <c:pt idx="88">
                <c:v>98</c:v>
              </c:pt>
              <c:pt idx="89">
                <c:v>99</c:v>
              </c:pt>
              <c:pt idx="90">
                <c:v>100</c:v>
              </c:pt>
              <c:pt idx="91">
                <c:v>101</c:v>
              </c:pt>
              <c:pt idx="92">
                <c:v>102</c:v>
              </c:pt>
              <c:pt idx="93">
                <c:v>103</c:v>
              </c:pt>
              <c:pt idx="94">
                <c:v>104</c:v>
              </c:pt>
              <c:pt idx="95">
                <c:v>105</c:v>
              </c:pt>
              <c:pt idx="96">
                <c:v>106</c:v>
              </c:pt>
              <c:pt idx="97">
                <c:v>107</c:v>
              </c:pt>
              <c:pt idx="98">
                <c:v>108</c:v>
              </c:pt>
              <c:pt idx="99">
                <c:v>109</c:v>
              </c:pt>
              <c:pt idx="100">
                <c:v>110</c:v>
              </c:pt>
              <c:pt idx="101">
                <c:v>111</c:v>
              </c:pt>
              <c:pt idx="102">
                <c:v>112</c:v>
              </c:pt>
              <c:pt idx="103">
                <c:v>113</c:v>
              </c:pt>
              <c:pt idx="104">
                <c:v>114</c:v>
              </c:pt>
              <c:pt idx="105">
                <c:v>115</c:v>
              </c:pt>
              <c:pt idx="106">
                <c:v>116</c:v>
              </c:pt>
              <c:pt idx="107">
                <c:v>117</c:v>
              </c:pt>
              <c:pt idx="108">
                <c:v>118</c:v>
              </c:pt>
              <c:pt idx="109">
                <c:v>119</c:v>
              </c:pt>
              <c:pt idx="110">
                <c:v>120</c:v>
              </c:pt>
              <c:pt idx="111">
                <c:v>121</c:v>
              </c:pt>
              <c:pt idx="112">
                <c:v>122</c:v>
              </c:pt>
              <c:pt idx="113">
                <c:v>123</c:v>
              </c:pt>
              <c:pt idx="114">
                <c:v>124</c:v>
              </c:pt>
              <c:pt idx="115">
                <c:v>125</c:v>
              </c:pt>
              <c:pt idx="116">
                <c:v>126</c:v>
              </c:pt>
              <c:pt idx="117">
                <c:v>127</c:v>
              </c:pt>
              <c:pt idx="118">
                <c:v>128</c:v>
              </c:pt>
              <c:pt idx="119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Spiele!$B$32:$DZ$32</c15:sqref>
                  </c15:fullRef>
                </c:ext>
              </c:extLst>
              <c:f>(Spiele!$H$32:$J$32,Spiele!$N$32:$DZ$32)</c:f>
              <c:numCache>
                <c:formatCode>General</c:formatCode>
                <c:ptCount val="120"/>
                <c:pt idx="0">
                  <c:v>101</c:v>
                </c:pt>
                <c:pt idx="1">
                  <c:v>127</c:v>
                </c:pt>
                <c:pt idx="2">
                  <c:v>113</c:v>
                </c:pt>
                <c:pt idx="3">
                  <c:v>140</c:v>
                </c:pt>
                <c:pt idx="4">
                  <c:v>103</c:v>
                </c:pt>
                <c:pt idx="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A-454C-A2F3-3997817512D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Andi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3771179744291899E-2"/>
          <c:y val="0.18550540216677552"/>
          <c:w val="0.9349984791785183"/>
          <c:h val="0.61762844896140312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25</c:v>
              </c:pt>
              <c:pt idx="19">
                <c:v>26</c:v>
              </c:pt>
              <c:pt idx="20">
                <c:v>27</c:v>
              </c:pt>
              <c:pt idx="21">
                <c:v>28</c:v>
              </c:pt>
              <c:pt idx="22">
                <c:v>29</c:v>
              </c:pt>
              <c:pt idx="23">
                <c:v>30</c:v>
              </c:pt>
              <c:pt idx="24">
                <c:v>31</c:v>
              </c:pt>
              <c:pt idx="25">
                <c:v>32</c:v>
              </c:pt>
              <c:pt idx="26">
                <c:v>33</c:v>
              </c:pt>
              <c:pt idx="27">
                <c:v>34</c:v>
              </c:pt>
              <c:pt idx="28">
                <c:v>35</c:v>
              </c:pt>
              <c:pt idx="29">
                <c:v>36</c:v>
              </c:pt>
              <c:pt idx="30">
                <c:v>37</c:v>
              </c:pt>
              <c:pt idx="31">
                <c:v>38</c:v>
              </c:pt>
              <c:pt idx="32">
                <c:v>39</c:v>
              </c:pt>
              <c:pt idx="33">
                <c:v>40</c:v>
              </c:pt>
              <c:pt idx="34">
                <c:v>41</c:v>
              </c:pt>
              <c:pt idx="35">
                <c:v>42</c:v>
              </c:pt>
              <c:pt idx="36">
                <c:v>43</c:v>
              </c:pt>
              <c:pt idx="37">
                <c:v>44</c:v>
              </c:pt>
              <c:pt idx="38">
                <c:v>45</c:v>
              </c:pt>
              <c:pt idx="39">
                <c:v>46</c:v>
              </c:pt>
              <c:pt idx="40">
                <c:v>47</c:v>
              </c:pt>
              <c:pt idx="41">
                <c:v>48</c:v>
              </c:pt>
              <c:pt idx="42">
                <c:v>49</c:v>
              </c:pt>
              <c:pt idx="43">
                <c:v>50</c:v>
              </c:pt>
              <c:pt idx="44">
                <c:v>51</c:v>
              </c:pt>
              <c:pt idx="45">
                <c:v>52</c:v>
              </c:pt>
              <c:pt idx="46">
                <c:v>53</c:v>
              </c:pt>
              <c:pt idx="47">
                <c:v>54</c:v>
              </c:pt>
              <c:pt idx="48">
                <c:v>55</c:v>
              </c:pt>
              <c:pt idx="49">
                <c:v>56</c:v>
              </c:pt>
              <c:pt idx="50">
                <c:v>57</c:v>
              </c:pt>
              <c:pt idx="51">
                <c:v>58</c:v>
              </c:pt>
              <c:pt idx="52">
                <c:v>59</c:v>
              </c:pt>
              <c:pt idx="53">
                <c:v>60</c:v>
              </c:pt>
              <c:pt idx="54">
                <c:v>61</c:v>
              </c:pt>
              <c:pt idx="55">
                <c:v>62</c:v>
              </c:pt>
              <c:pt idx="56">
                <c:v>63</c:v>
              </c:pt>
              <c:pt idx="57">
                <c:v>64</c:v>
              </c:pt>
              <c:pt idx="58">
                <c:v>65</c:v>
              </c:pt>
              <c:pt idx="59">
                <c:v>66</c:v>
              </c:pt>
              <c:pt idx="60">
                <c:v>67</c:v>
              </c:pt>
              <c:pt idx="61">
                <c:v>68</c:v>
              </c:pt>
              <c:pt idx="62">
                <c:v>69</c:v>
              </c:pt>
              <c:pt idx="63">
                <c:v>70</c:v>
              </c:pt>
              <c:pt idx="64">
                <c:v>71</c:v>
              </c:pt>
              <c:pt idx="65">
                <c:v>72</c:v>
              </c:pt>
              <c:pt idx="66">
                <c:v>73</c:v>
              </c:pt>
              <c:pt idx="67">
                <c:v>74</c:v>
              </c:pt>
              <c:pt idx="68">
                <c:v>75</c:v>
              </c:pt>
              <c:pt idx="69">
                <c:v>76</c:v>
              </c:pt>
              <c:pt idx="70">
                <c:v>77</c:v>
              </c:pt>
              <c:pt idx="71">
                <c:v>78</c:v>
              </c:pt>
              <c:pt idx="72">
                <c:v>79</c:v>
              </c:pt>
              <c:pt idx="73">
                <c:v>80</c:v>
              </c:pt>
              <c:pt idx="74">
                <c:v>81</c:v>
              </c:pt>
              <c:pt idx="75">
                <c:v>82</c:v>
              </c:pt>
              <c:pt idx="76">
                <c:v>83</c:v>
              </c:pt>
              <c:pt idx="77">
                <c:v>84</c:v>
              </c:pt>
              <c:pt idx="78">
                <c:v>85</c:v>
              </c:pt>
              <c:pt idx="79">
                <c:v>86</c:v>
              </c:pt>
              <c:pt idx="80">
                <c:v>87</c:v>
              </c:pt>
              <c:pt idx="81">
                <c:v>88</c:v>
              </c:pt>
              <c:pt idx="82">
                <c:v>89</c:v>
              </c:pt>
              <c:pt idx="83">
                <c:v>90</c:v>
              </c:pt>
              <c:pt idx="84">
                <c:v>91</c:v>
              </c:pt>
              <c:pt idx="85">
                <c:v>92</c:v>
              </c:pt>
              <c:pt idx="86">
                <c:v>93</c:v>
              </c:pt>
              <c:pt idx="87">
                <c:v>94</c:v>
              </c:pt>
              <c:pt idx="88">
                <c:v>95</c:v>
              </c:pt>
              <c:pt idx="89">
                <c:v>96</c:v>
              </c:pt>
              <c:pt idx="90">
                <c:v>97</c:v>
              </c:pt>
              <c:pt idx="91">
                <c:v>98</c:v>
              </c:pt>
              <c:pt idx="92">
                <c:v>99</c:v>
              </c:pt>
              <c:pt idx="93">
                <c:v>100</c:v>
              </c:pt>
              <c:pt idx="94">
                <c:v>101</c:v>
              </c:pt>
              <c:pt idx="95">
                <c:v>102</c:v>
              </c:pt>
              <c:pt idx="96">
                <c:v>103</c:v>
              </c:pt>
              <c:pt idx="97">
                <c:v>104</c:v>
              </c:pt>
              <c:pt idx="98">
                <c:v>105</c:v>
              </c:pt>
              <c:pt idx="99">
                <c:v>106</c:v>
              </c:pt>
              <c:pt idx="100">
                <c:v>107</c:v>
              </c:pt>
              <c:pt idx="101">
                <c:v>108</c:v>
              </c:pt>
              <c:pt idx="102">
                <c:v>109</c:v>
              </c:pt>
              <c:pt idx="103">
                <c:v>110</c:v>
              </c:pt>
              <c:pt idx="104">
                <c:v>111</c:v>
              </c:pt>
              <c:pt idx="105">
                <c:v>112</c:v>
              </c:pt>
              <c:pt idx="106">
                <c:v>113</c:v>
              </c:pt>
              <c:pt idx="107">
                <c:v>114</c:v>
              </c:pt>
              <c:pt idx="108">
                <c:v>115</c:v>
              </c:pt>
              <c:pt idx="109">
                <c:v>116</c:v>
              </c:pt>
              <c:pt idx="110">
                <c:v>117</c:v>
              </c:pt>
              <c:pt idx="111">
                <c:v>118</c:v>
              </c:pt>
              <c:pt idx="112">
                <c:v>119</c:v>
              </c:pt>
              <c:pt idx="113">
                <c:v>120</c:v>
              </c:pt>
              <c:pt idx="114">
                <c:v>121</c:v>
              </c:pt>
              <c:pt idx="115">
                <c:v>122</c:v>
              </c:pt>
              <c:pt idx="116">
                <c:v>123</c:v>
              </c:pt>
              <c:pt idx="117">
                <c:v>124</c:v>
              </c:pt>
              <c:pt idx="118">
                <c:v>125</c:v>
              </c:pt>
              <c:pt idx="119">
                <c:v>126</c:v>
              </c:pt>
              <c:pt idx="120">
                <c:v>127</c:v>
              </c:pt>
              <c:pt idx="121">
                <c:v>128</c:v>
              </c:pt>
              <c:pt idx="122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Spiele!$B$5:$DZ$5</c15:sqref>
                  </c15:fullRef>
                </c:ext>
              </c:extLst>
              <c:f>(Spiele!$B$5:$D$5,Spiele!$H$5:$M$5,Spiele!$Q$5:$DZ$5)</c:f>
              <c:numCache>
                <c:formatCode>General</c:formatCode>
                <c:ptCount val="123"/>
                <c:pt idx="0">
                  <c:v>133</c:v>
                </c:pt>
                <c:pt idx="1">
                  <c:v>129</c:v>
                </c:pt>
                <c:pt idx="2">
                  <c:v>169</c:v>
                </c:pt>
                <c:pt idx="3">
                  <c:v>113</c:v>
                </c:pt>
                <c:pt idx="4">
                  <c:v>137</c:v>
                </c:pt>
                <c:pt idx="5">
                  <c:v>112</c:v>
                </c:pt>
                <c:pt idx="6">
                  <c:v>155</c:v>
                </c:pt>
                <c:pt idx="7">
                  <c:v>204</c:v>
                </c:pt>
                <c:pt idx="8">
                  <c:v>193</c:v>
                </c:pt>
                <c:pt idx="9">
                  <c:v>201</c:v>
                </c:pt>
                <c:pt idx="10">
                  <c:v>142</c:v>
                </c:pt>
                <c:pt idx="11">
                  <c:v>196</c:v>
                </c:pt>
                <c:pt idx="12">
                  <c:v>154</c:v>
                </c:pt>
                <c:pt idx="13">
                  <c:v>135</c:v>
                </c:pt>
                <c:pt idx="1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7-4CB7-AEE6-E37708077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Cian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Spiele!$B$38:$DZ$38</c:f>
              <c:numCache>
                <c:formatCode>General</c:formatCode>
                <c:ptCount val="129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0-4121-A9AA-B2FFB9B7DE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Claudia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2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16</c:v>
              </c:pt>
              <c:pt idx="9">
                <c:v>17</c:v>
              </c:pt>
              <c:pt idx="10">
                <c:v>18</c:v>
              </c:pt>
              <c:pt idx="11">
                <c:v>19</c:v>
              </c:pt>
              <c:pt idx="12">
                <c:v>20</c:v>
              </c:pt>
              <c:pt idx="13">
                <c:v>21</c:v>
              </c:pt>
              <c:pt idx="14">
                <c:v>22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28</c:v>
              </c:pt>
              <c:pt idx="21">
                <c:v>29</c:v>
              </c:pt>
              <c:pt idx="22">
                <c:v>30</c:v>
              </c:pt>
              <c:pt idx="23">
                <c:v>31</c:v>
              </c:pt>
              <c:pt idx="24">
                <c:v>32</c:v>
              </c:pt>
              <c:pt idx="25">
                <c:v>33</c:v>
              </c:pt>
              <c:pt idx="26">
                <c:v>34</c:v>
              </c:pt>
              <c:pt idx="27">
                <c:v>35</c:v>
              </c:pt>
              <c:pt idx="28">
                <c:v>36</c:v>
              </c:pt>
              <c:pt idx="29">
                <c:v>37</c:v>
              </c:pt>
              <c:pt idx="30">
                <c:v>38</c:v>
              </c:pt>
              <c:pt idx="31">
                <c:v>39</c:v>
              </c:pt>
              <c:pt idx="32">
                <c:v>40</c:v>
              </c:pt>
              <c:pt idx="33">
                <c:v>41</c:v>
              </c:pt>
              <c:pt idx="34">
                <c:v>42</c:v>
              </c:pt>
              <c:pt idx="35">
                <c:v>43</c:v>
              </c:pt>
              <c:pt idx="36">
                <c:v>44</c:v>
              </c:pt>
              <c:pt idx="37">
                <c:v>45</c:v>
              </c:pt>
              <c:pt idx="38">
                <c:v>46</c:v>
              </c:pt>
              <c:pt idx="39">
                <c:v>47</c:v>
              </c:pt>
              <c:pt idx="40">
                <c:v>48</c:v>
              </c:pt>
              <c:pt idx="41">
                <c:v>49</c:v>
              </c:pt>
              <c:pt idx="42">
                <c:v>50</c:v>
              </c:pt>
              <c:pt idx="43">
                <c:v>51</c:v>
              </c:pt>
              <c:pt idx="44">
                <c:v>52</c:v>
              </c:pt>
              <c:pt idx="45">
                <c:v>53</c:v>
              </c:pt>
              <c:pt idx="46">
                <c:v>54</c:v>
              </c:pt>
              <c:pt idx="47">
                <c:v>55</c:v>
              </c:pt>
              <c:pt idx="48">
                <c:v>56</c:v>
              </c:pt>
              <c:pt idx="49">
                <c:v>57</c:v>
              </c:pt>
              <c:pt idx="50">
                <c:v>58</c:v>
              </c:pt>
              <c:pt idx="51">
                <c:v>59</c:v>
              </c:pt>
              <c:pt idx="52">
                <c:v>60</c:v>
              </c:pt>
              <c:pt idx="53">
                <c:v>61</c:v>
              </c:pt>
              <c:pt idx="54">
                <c:v>62</c:v>
              </c:pt>
              <c:pt idx="55">
                <c:v>63</c:v>
              </c:pt>
              <c:pt idx="56">
                <c:v>64</c:v>
              </c:pt>
              <c:pt idx="57">
                <c:v>65</c:v>
              </c:pt>
              <c:pt idx="58">
                <c:v>66</c:v>
              </c:pt>
              <c:pt idx="59">
                <c:v>67</c:v>
              </c:pt>
              <c:pt idx="60">
                <c:v>68</c:v>
              </c:pt>
              <c:pt idx="61">
                <c:v>69</c:v>
              </c:pt>
              <c:pt idx="62">
                <c:v>70</c:v>
              </c:pt>
              <c:pt idx="63">
                <c:v>71</c:v>
              </c:pt>
              <c:pt idx="64">
                <c:v>72</c:v>
              </c:pt>
              <c:pt idx="65">
                <c:v>73</c:v>
              </c:pt>
              <c:pt idx="66">
                <c:v>74</c:v>
              </c:pt>
              <c:pt idx="67">
                <c:v>75</c:v>
              </c:pt>
              <c:pt idx="68">
                <c:v>76</c:v>
              </c:pt>
              <c:pt idx="69">
                <c:v>77</c:v>
              </c:pt>
              <c:pt idx="70">
                <c:v>78</c:v>
              </c:pt>
              <c:pt idx="71">
                <c:v>79</c:v>
              </c:pt>
              <c:pt idx="72">
                <c:v>80</c:v>
              </c:pt>
              <c:pt idx="73">
                <c:v>81</c:v>
              </c:pt>
              <c:pt idx="74">
                <c:v>82</c:v>
              </c:pt>
              <c:pt idx="75">
                <c:v>83</c:v>
              </c:pt>
              <c:pt idx="76">
                <c:v>84</c:v>
              </c:pt>
              <c:pt idx="77">
                <c:v>85</c:v>
              </c:pt>
              <c:pt idx="78">
                <c:v>86</c:v>
              </c:pt>
              <c:pt idx="79">
                <c:v>87</c:v>
              </c:pt>
              <c:pt idx="80">
                <c:v>88</c:v>
              </c:pt>
              <c:pt idx="81">
                <c:v>89</c:v>
              </c:pt>
              <c:pt idx="82">
                <c:v>90</c:v>
              </c:pt>
              <c:pt idx="83">
                <c:v>91</c:v>
              </c:pt>
              <c:pt idx="84">
                <c:v>92</c:v>
              </c:pt>
              <c:pt idx="85">
                <c:v>93</c:v>
              </c:pt>
              <c:pt idx="86">
                <c:v>94</c:v>
              </c:pt>
              <c:pt idx="87">
                <c:v>95</c:v>
              </c:pt>
              <c:pt idx="88">
                <c:v>96</c:v>
              </c:pt>
              <c:pt idx="89">
                <c:v>97</c:v>
              </c:pt>
              <c:pt idx="90">
                <c:v>98</c:v>
              </c:pt>
              <c:pt idx="91">
                <c:v>99</c:v>
              </c:pt>
              <c:pt idx="92">
                <c:v>100</c:v>
              </c:pt>
              <c:pt idx="93">
                <c:v>101</c:v>
              </c:pt>
              <c:pt idx="94">
                <c:v>102</c:v>
              </c:pt>
              <c:pt idx="95">
                <c:v>103</c:v>
              </c:pt>
              <c:pt idx="96">
                <c:v>104</c:v>
              </c:pt>
              <c:pt idx="97">
                <c:v>105</c:v>
              </c:pt>
              <c:pt idx="98">
                <c:v>106</c:v>
              </c:pt>
              <c:pt idx="99">
                <c:v>107</c:v>
              </c:pt>
              <c:pt idx="100">
                <c:v>108</c:v>
              </c:pt>
              <c:pt idx="101">
                <c:v>109</c:v>
              </c:pt>
              <c:pt idx="102">
                <c:v>110</c:v>
              </c:pt>
              <c:pt idx="103">
                <c:v>111</c:v>
              </c:pt>
              <c:pt idx="104">
                <c:v>112</c:v>
              </c:pt>
              <c:pt idx="105">
                <c:v>113</c:v>
              </c:pt>
              <c:pt idx="106">
                <c:v>114</c:v>
              </c:pt>
              <c:pt idx="107">
                <c:v>115</c:v>
              </c:pt>
              <c:pt idx="108">
                <c:v>116</c:v>
              </c:pt>
              <c:pt idx="109">
                <c:v>117</c:v>
              </c:pt>
              <c:pt idx="110">
                <c:v>118</c:v>
              </c:pt>
              <c:pt idx="111">
                <c:v>119</c:v>
              </c:pt>
              <c:pt idx="112">
                <c:v>120</c:v>
              </c:pt>
              <c:pt idx="113">
                <c:v>121</c:v>
              </c:pt>
              <c:pt idx="114">
                <c:v>122</c:v>
              </c:pt>
              <c:pt idx="115">
                <c:v>123</c:v>
              </c:pt>
              <c:pt idx="116">
                <c:v>124</c:v>
              </c:pt>
              <c:pt idx="117">
                <c:v>125</c:v>
              </c:pt>
              <c:pt idx="118">
                <c:v>126</c:v>
              </c:pt>
              <c:pt idx="119">
                <c:v>127</c:v>
              </c:pt>
              <c:pt idx="120">
                <c:v>128</c:v>
              </c:pt>
              <c:pt idx="121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Spiele!$B$33:$DZ$33</c15:sqref>
                  </c15:fullRef>
                </c:ext>
              </c:extLst>
              <c:f>(Spiele!$H$33:$O$33,Spiele!$Q$33:$DZ$33)</c:f>
              <c:numCache>
                <c:formatCode>General</c:formatCode>
                <c:ptCount val="122"/>
                <c:pt idx="0">
                  <c:v>165</c:v>
                </c:pt>
                <c:pt idx="1">
                  <c:v>167</c:v>
                </c:pt>
                <c:pt idx="2">
                  <c:v>136</c:v>
                </c:pt>
                <c:pt idx="3">
                  <c:v>137</c:v>
                </c:pt>
                <c:pt idx="4">
                  <c:v>181</c:v>
                </c:pt>
                <c:pt idx="5">
                  <c:v>143</c:v>
                </c:pt>
                <c:pt idx="6">
                  <c:v>119</c:v>
                </c:pt>
                <c:pt idx="7">
                  <c:v>113</c:v>
                </c:pt>
                <c:pt idx="8">
                  <c:v>140</c:v>
                </c:pt>
                <c:pt idx="9">
                  <c:v>184</c:v>
                </c:pt>
                <c:pt idx="10">
                  <c:v>132</c:v>
                </c:pt>
                <c:pt idx="14">
                  <c:v>120</c:v>
                </c:pt>
                <c:pt idx="1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504-8404-84CA3683F4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Désirée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18"/>
              <c:pt idx="0">
                <c:v>10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  <c:pt idx="9">
                <c:v>21</c:v>
              </c:pt>
              <c:pt idx="10">
                <c:v>22</c:v>
              </c:pt>
              <c:pt idx="11">
                <c:v>23</c:v>
              </c:pt>
              <c:pt idx="12">
                <c:v>24</c:v>
              </c:pt>
              <c:pt idx="13">
                <c:v>25</c:v>
              </c:pt>
              <c:pt idx="14">
                <c:v>26</c:v>
              </c:pt>
              <c:pt idx="15">
                <c:v>27</c:v>
              </c:pt>
              <c:pt idx="16">
                <c:v>28</c:v>
              </c:pt>
              <c:pt idx="17">
                <c:v>29</c:v>
              </c:pt>
              <c:pt idx="18">
                <c:v>30</c:v>
              </c:pt>
              <c:pt idx="19">
                <c:v>31</c:v>
              </c:pt>
              <c:pt idx="20">
                <c:v>32</c:v>
              </c:pt>
              <c:pt idx="21">
                <c:v>33</c:v>
              </c:pt>
              <c:pt idx="22">
                <c:v>34</c:v>
              </c:pt>
              <c:pt idx="23">
                <c:v>35</c:v>
              </c:pt>
              <c:pt idx="24">
                <c:v>36</c:v>
              </c:pt>
              <c:pt idx="25">
                <c:v>37</c:v>
              </c:pt>
              <c:pt idx="26">
                <c:v>38</c:v>
              </c:pt>
              <c:pt idx="27">
                <c:v>39</c:v>
              </c:pt>
              <c:pt idx="28">
                <c:v>40</c:v>
              </c:pt>
              <c:pt idx="29">
                <c:v>41</c:v>
              </c:pt>
              <c:pt idx="30">
                <c:v>42</c:v>
              </c:pt>
              <c:pt idx="31">
                <c:v>43</c:v>
              </c:pt>
              <c:pt idx="32">
                <c:v>44</c:v>
              </c:pt>
              <c:pt idx="33">
                <c:v>45</c:v>
              </c:pt>
              <c:pt idx="34">
                <c:v>46</c:v>
              </c:pt>
              <c:pt idx="35">
                <c:v>47</c:v>
              </c:pt>
              <c:pt idx="36">
                <c:v>48</c:v>
              </c:pt>
              <c:pt idx="37">
                <c:v>49</c:v>
              </c:pt>
              <c:pt idx="38">
                <c:v>50</c:v>
              </c:pt>
              <c:pt idx="39">
                <c:v>51</c:v>
              </c:pt>
              <c:pt idx="40">
                <c:v>52</c:v>
              </c:pt>
              <c:pt idx="41">
                <c:v>53</c:v>
              </c:pt>
              <c:pt idx="42">
                <c:v>54</c:v>
              </c:pt>
              <c:pt idx="43">
                <c:v>55</c:v>
              </c:pt>
              <c:pt idx="44">
                <c:v>56</c:v>
              </c:pt>
              <c:pt idx="45">
                <c:v>57</c:v>
              </c:pt>
              <c:pt idx="46">
                <c:v>58</c:v>
              </c:pt>
              <c:pt idx="47">
                <c:v>59</c:v>
              </c:pt>
              <c:pt idx="48">
                <c:v>60</c:v>
              </c:pt>
              <c:pt idx="49">
                <c:v>61</c:v>
              </c:pt>
              <c:pt idx="50">
                <c:v>62</c:v>
              </c:pt>
              <c:pt idx="51">
                <c:v>63</c:v>
              </c:pt>
              <c:pt idx="52">
                <c:v>64</c:v>
              </c:pt>
              <c:pt idx="53">
                <c:v>65</c:v>
              </c:pt>
              <c:pt idx="54">
                <c:v>66</c:v>
              </c:pt>
              <c:pt idx="55">
                <c:v>67</c:v>
              </c:pt>
              <c:pt idx="56">
                <c:v>68</c:v>
              </c:pt>
              <c:pt idx="57">
                <c:v>69</c:v>
              </c:pt>
              <c:pt idx="58">
                <c:v>70</c:v>
              </c:pt>
              <c:pt idx="59">
                <c:v>71</c:v>
              </c:pt>
              <c:pt idx="60">
                <c:v>72</c:v>
              </c:pt>
              <c:pt idx="61">
                <c:v>73</c:v>
              </c:pt>
              <c:pt idx="62">
                <c:v>74</c:v>
              </c:pt>
              <c:pt idx="63">
                <c:v>75</c:v>
              </c:pt>
              <c:pt idx="64">
                <c:v>76</c:v>
              </c:pt>
              <c:pt idx="65">
                <c:v>77</c:v>
              </c:pt>
              <c:pt idx="66">
                <c:v>78</c:v>
              </c:pt>
              <c:pt idx="67">
                <c:v>79</c:v>
              </c:pt>
              <c:pt idx="68">
                <c:v>80</c:v>
              </c:pt>
              <c:pt idx="69">
                <c:v>81</c:v>
              </c:pt>
              <c:pt idx="70">
                <c:v>82</c:v>
              </c:pt>
              <c:pt idx="71">
                <c:v>83</c:v>
              </c:pt>
              <c:pt idx="72">
                <c:v>84</c:v>
              </c:pt>
              <c:pt idx="73">
                <c:v>85</c:v>
              </c:pt>
              <c:pt idx="74">
                <c:v>86</c:v>
              </c:pt>
              <c:pt idx="75">
                <c:v>87</c:v>
              </c:pt>
              <c:pt idx="76">
                <c:v>88</c:v>
              </c:pt>
              <c:pt idx="77">
                <c:v>89</c:v>
              </c:pt>
              <c:pt idx="78">
                <c:v>90</c:v>
              </c:pt>
              <c:pt idx="79">
                <c:v>91</c:v>
              </c:pt>
              <c:pt idx="80">
                <c:v>92</c:v>
              </c:pt>
              <c:pt idx="81">
                <c:v>93</c:v>
              </c:pt>
              <c:pt idx="82">
                <c:v>94</c:v>
              </c:pt>
              <c:pt idx="83">
                <c:v>95</c:v>
              </c:pt>
              <c:pt idx="84">
                <c:v>96</c:v>
              </c:pt>
              <c:pt idx="85">
                <c:v>97</c:v>
              </c:pt>
              <c:pt idx="86">
                <c:v>98</c:v>
              </c:pt>
              <c:pt idx="87">
                <c:v>99</c:v>
              </c:pt>
              <c:pt idx="88">
                <c:v>100</c:v>
              </c:pt>
              <c:pt idx="89">
                <c:v>101</c:v>
              </c:pt>
              <c:pt idx="90">
                <c:v>102</c:v>
              </c:pt>
              <c:pt idx="91">
                <c:v>103</c:v>
              </c:pt>
              <c:pt idx="92">
                <c:v>104</c:v>
              </c:pt>
              <c:pt idx="93">
                <c:v>105</c:v>
              </c:pt>
              <c:pt idx="94">
                <c:v>106</c:v>
              </c:pt>
              <c:pt idx="95">
                <c:v>107</c:v>
              </c:pt>
              <c:pt idx="96">
                <c:v>108</c:v>
              </c:pt>
              <c:pt idx="97">
                <c:v>109</c:v>
              </c:pt>
              <c:pt idx="98">
                <c:v>110</c:v>
              </c:pt>
              <c:pt idx="99">
                <c:v>111</c:v>
              </c:pt>
              <c:pt idx="100">
                <c:v>112</c:v>
              </c:pt>
              <c:pt idx="101">
                <c:v>113</c:v>
              </c:pt>
              <c:pt idx="102">
                <c:v>114</c:v>
              </c:pt>
              <c:pt idx="103">
                <c:v>115</c:v>
              </c:pt>
              <c:pt idx="104">
                <c:v>116</c:v>
              </c:pt>
              <c:pt idx="105">
                <c:v>117</c:v>
              </c:pt>
              <c:pt idx="106">
                <c:v>118</c:v>
              </c:pt>
              <c:pt idx="107">
                <c:v>119</c:v>
              </c:pt>
              <c:pt idx="108">
                <c:v>120</c:v>
              </c:pt>
              <c:pt idx="109">
                <c:v>121</c:v>
              </c:pt>
              <c:pt idx="110">
                <c:v>122</c:v>
              </c:pt>
              <c:pt idx="111">
                <c:v>123</c:v>
              </c:pt>
              <c:pt idx="112">
                <c:v>124</c:v>
              </c:pt>
              <c:pt idx="113">
                <c:v>125</c:v>
              </c:pt>
              <c:pt idx="114">
                <c:v>126</c:v>
              </c:pt>
              <c:pt idx="115">
                <c:v>127</c:v>
              </c:pt>
              <c:pt idx="116">
                <c:v>128</c:v>
              </c:pt>
              <c:pt idx="117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Spiele!$B$34:$DZ$34</c15:sqref>
                  </c15:fullRef>
                </c:ext>
              </c:extLst>
              <c:f>(Spiele!$K$34,Spiele!$N$34:$DZ$34)</c:f>
              <c:numCache>
                <c:formatCode>General</c:formatCode>
                <c:ptCount val="118"/>
                <c:pt idx="0">
                  <c:v>163</c:v>
                </c:pt>
                <c:pt idx="1">
                  <c:v>124</c:v>
                </c:pt>
                <c:pt idx="2">
                  <c:v>148</c:v>
                </c:pt>
                <c:pt idx="3">
                  <c:v>169</c:v>
                </c:pt>
                <c:pt idx="4">
                  <c:v>142</c:v>
                </c:pt>
                <c:pt idx="5">
                  <c:v>141</c:v>
                </c:pt>
                <c:pt idx="6">
                  <c:v>124</c:v>
                </c:pt>
                <c:pt idx="11">
                  <c:v>120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4-4A14-9BFF-F608448782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Hasan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17"/>
              <c:pt idx="0">
                <c:v>13</c:v>
              </c:pt>
              <c:pt idx="1">
                <c:v>14</c:v>
              </c:pt>
              <c:pt idx="2">
                <c:v>15</c:v>
              </c:pt>
              <c:pt idx="3">
                <c:v>16</c:v>
              </c:pt>
              <c:pt idx="4">
                <c:v>17</c:v>
              </c:pt>
              <c:pt idx="5">
                <c:v>18</c:v>
              </c:pt>
              <c:pt idx="6">
                <c:v>19</c:v>
              </c:pt>
              <c:pt idx="7">
                <c:v>20</c:v>
              </c:pt>
              <c:pt idx="8">
                <c:v>21</c:v>
              </c:pt>
              <c:pt idx="9">
                <c:v>22</c:v>
              </c:pt>
              <c:pt idx="10">
                <c:v>23</c:v>
              </c:pt>
              <c:pt idx="11">
                <c:v>24</c:v>
              </c:pt>
              <c:pt idx="12">
                <c:v>25</c:v>
              </c:pt>
              <c:pt idx="13">
                <c:v>26</c:v>
              </c:pt>
              <c:pt idx="14">
                <c:v>27</c:v>
              </c:pt>
              <c:pt idx="15">
                <c:v>28</c:v>
              </c:pt>
              <c:pt idx="16">
                <c:v>29</c:v>
              </c:pt>
              <c:pt idx="17">
                <c:v>30</c:v>
              </c:pt>
              <c:pt idx="18">
                <c:v>31</c:v>
              </c:pt>
              <c:pt idx="19">
                <c:v>32</c:v>
              </c:pt>
              <c:pt idx="20">
                <c:v>33</c:v>
              </c:pt>
              <c:pt idx="21">
                <c:v>34</c:v>
              </c:pt>
              <c:pt idx="22">
                <c:v>35</c:v>
              </c:pt>
              <c:pt idx="23">
                <c:v>36</c:v>
              </c:pt>
              <c:pt idx="24">
                <c:v>37</c:v>
              </c:pt>
              <c:pt idx="25">
                <c:v>38</c:v>
              </c:pt>
              <c:pt idx="26">
                <c:v>39</c:v>
              </c:pt>
              <c:pt idx="27">
                <c:v>40</c:v>
              </c:pt>
              <c:pt idx="28">
                <c:v>41</c:v>
              </c:pt>
              <c:pt idx="29">
                <c:v>42</c:v>
              </c:pt>
              <c:pt idx="30">
                <c:v>43</c:v>
              </c:pt>
              <c:pt idx="31">
                <c:v>44</c:v>
              </c:pt>
              <c:pt idx="32">
                <c:v>45</c:v>
              </c:pt>
              <c:pt idx="33">
                <c:v>46</c:v>
              </c:pt>
              <c:pt idx="34">
                <c:v>47</c:v>
              </c:pt>
              <c:pt idx="35">
                <c:v>48</c:v>
              </c:pt>
              <c:pt idx="36">
                <c:v>49</c:v>
              </c:pt>
              <c:pt idx="37">
                <c:v>50</c:v>
              </c:pt>
              <c:pt idx="38">
                <c:v>51</c:v>
              </c:pt>
              <c:pt idx="39">
                <c:v>52</c:v>
              </c:pt>
              <c:pt idx="40">
                <c:v>53</c:v>
              </c:pt>
              <c:pt idx="41">
                <c:v>54</c:v>
              </c:pt>
              <c:pt idx="42">
                <c:v>55</c:v>
              </c:pt>
              <c:pt idx="43">
                <c:v>56</c:v>
              </c:pt>
              <c:pt idx="44">
                <c:v>57</c:v>
              </c:pt>
              <c:pt idx="45">
                <c:v>58</c:v>
              </c:pt>
              <c:pt idx="46">
                <c:v>59</c:v>
              </c:pt>
              <c:pt idx="47">
                <c:v>60</c:v>
              </c:pt>
              <c:pt idx="48">
                <c:v>61</c:v>
              </c:pt>
              <c:pt idx="49">
                <c:v>62</c:v>
              </c:pt>
              <c:pt idx="50">
                <c:v>63</c:v>
              </c:pt>
              <c:pt idx="51">
                <c:v>64</c:v>
              </c:pt>
              <c:pt idx="52">
                <c:v>65</c:v>
              </c:pt>
              <c:pt idx="53">
                <c:v>66</c:v>
              </c:pt>
              <c:pt idx="54">
                <c:v>67</c:v>
              </c:pt>
              <c:pt idx="55">
                <c:v>68</c:v>
              </c:pt>
              <c:pt idx="56">
                <c:v>69</c:v>
              </c:pt>
              <c:pt idx="57">
                <c:v>70</c:v>
              </c:pt>
              <c:pt idx="58">
                <c:v>71</c:v>
              </c:pt>
              <c:pt idx="59">
                <c:v>72</c:v>
              </c:pt>
              <c:pt idx="60">
                <c:v>73</c:v>
              </c:pt>
              <c:pt idx="61">
                <c:v>74</c:v>
              </c:pt>
              <c:pt idx="62">
                <c:v>75</c:v>
              </c:pt>
              <c:pt idx="63">
                <c:v>76</c:v>
              </c:pt>
              <c:pt idx="64">
                <c:v>77</c:v>
              </c:pt>
              <c:pt idx="65">
                <c:v>78</c:v>
              </c:pt>
              <c:pt idx="66">
                <c:v>79</c:v>
              </c:pt>
              <c:pt idx="67">
                <c:v>80</c:v>
              </c:pt>
              <c:pt idx="68">
                <c:v>81</c:v>
              </c:pt>
              <c:pt idx="69">
                <c:v>82</c:v>
              </c:pt>
              <c:pt idx="70">
                <c:v>83</c:v>
              </c:pt>
              <c:pt idx="71">
                <c:v>84</c:v>
              </c:pt>
              <c:pt idx="72">
                <c:v>85</c:v>
              </c:pt>
              <c:pt idx="73">
                <c:v>86</c:v>
              </c:pt>
              <c:pt idx="74">
                <c:v>87</c:v>
              </c:pt>
              <c:pt idx="75">
                <c:v>88</c:v>
              </c:pt>
              <c:pt idx="76">
                <c:v>89</c:v>
              </c:pt>
              <c:pt idx="77">
                <c:v>90</c:v>
              </c:pt>
              <c:pt idx="78">
                <c:v>91</c:v>
              </c:pt>
              <c:pt idx="79">
                <c:v>92</c:v>
              </c:pt>
              <c:pt idx="80">
                <c:v>93</c:v>
              </c:pt>
              <c:pt idx="81">
                <c:v>94</c:v>
              </c:pt>
              <c:pt idx="82">
                <c:v>95</c:v>
              </c:pt>
              <c:pt idx="83">
                <c:v>96</c:v>
              </c:pt>
              <c:pt idx="84">
                <c:v>97</c:v>
              </c:pt>
              <c:pt idx="85">
                <c:v>98</c:v>
              </c:pt>
              <c:pt idx="86">
                <c:v>99</c:v>
              </c:pt>
              <c:pt idx="87">
                <c:v>100</c:v>
              </c:pt>
              <c:pt idx="88">
                <c:v>101</c:v>
              </c:pt>
              <c:pt idx="89">
                <c:v>102</c:v>
              </c:pt>
              <c:pt idx="90">
                <c:v>103</c:v>
              </c:pt>
              <c:pt idx="91">
                <c:v>104</c:v>
              </c:pt>
              <c:pt idx="92">
                <c:v>105</c:v>
              </c:pt>
              <c:pt idx="93">
                <c:v>106</c:v>
              </c:pt>
              <c:pt idx="94">
                <c:v>107</c:v>
              </c:pt>
              <c:pt idx="95">
                <c:v>108</c:v>
              </c:pt>
              <c:pt idx="96">
                <c:v>109</c:v>
              </c:pt>
              <c:pt idx="97">
                <c:v>110</c:v>
              </c:pt>
              <c:pt idx="98">
                <c:v>111</c:v>
              </c:pt>
              <c:pt idx="99">
                <c:v>112</c:v>
              </c:pt>
              <c:pt idx="100">
                <c:v>113</c:v>
              </c:pt>
              <c:pt idx="101">
                <c:v>114</c:v>
              </c:pt>
              <c:pt idx="102">
                <c:v>115</c:v>
              </c:pt>
              <c:pt idx="103">
                <c:v>116</c:v>
              </c:pt>
              <c:pt idx="104">
                <c:v>117</c:v>
              </c:pt>
              <c:pt idx="105">
                <c:v>118</c:v>
              </c:pt>
              <c:pt idx="106">
                <c:v>119</c:v>
              </c:pt>
              <c:pt idx="107">
                <c:v>120</c:v>
              </c:pt>
              <c:pt idx="108">
                <c:v>121</c:v>
              </c:pt>
              <c:pt idx="109">
                <c:v>122</c:v>
              </c:pt>
              <c:pt idx="110">
                <c:v>123</c:v>
              </c:pt>
              <c:pt idx="111">
                <c:v>124</c:v>
              </c:pt>
              <c:pt idx="112">
                <c:v>125</c:v>
              </c:pt>
              <c:pt idx="113">
                <c:v>126</c:v>
              </c:pt>
              <c:pt idx="114">
                <c:v>127</c:v>
              </c:pt>
              <c:pt idx="115">
                <c:v>128</c:v>
              </c:pt>
              <c:pt idx="116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Spiele!$B$7:$DZ$7</c15:sqref>
                  </c15:fullRef>
                </c:ext>
              </c:extLst>
              <c:f>Spiele!$N$7:$DZ$7</c:f>
              <c:numCache>
                <c:formatCode>General</c:formatCode>
                <c:ptCount val="117"/>
                <c:pt idx="0">
                  <c:v>117</c:v>
                </c:pt>
                <c:pt idx="1">
                  <c:v>135</c:v>
                </c:pt>
                <c:pt idx="2">
                  <c:v>99</c:v>
                </c:pt>
                <c:pt idx="6">
                  <c:v>143</c:v>
                </c:pt>
                <c:pt idx="7">
                  <c:v>123</c:v>
                </c:pt>
                <c:pt idx="8">
                  <c:v>142</c:v>
                </c:pt>
                <c:pt idx="9">
                  <c:v>89</c:v>
                </c:pt>
                <c:pt idx="10">
                  <c:v>107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0-4ECB-9F5F-4F7E0D9C1D0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Franco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Spiele!$B$8:$DZ$8</c:f>
              <c:numCache>
                <c:formatCode>General</c:formatCode>
                <c:ptCount val="129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9-4FB0-84F6-664395331C8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Hausi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Spiele!$B$9:$DZ$9</c:f>
              <c:numCache>
                <c:formatCode>General</c:formatCode>
                <c:ptCount val="129"/>
                <c:pt idx="0">
                  <c:v>156</c:v>
                </c:pt>
                <c:pt idx="1">
                  <c:v>168</c:v>
                </c:pt>
                <c:pt idx="2">
                  <c:v>124</c:v>
                </c:pt>
                <c:pt idx="3">
                  <c:v>188</c:v>
                </c:pt>
                <c:pt idx="4">
                  <c:v>142</c:v>
                </c:pt>
                <c:pt idx="5">
                  <c:v>145</c:v>
                </c:pt>
                <c:pt idx="6">
                  <c:v>148</c:v>
                </c:pt>
                <c:pt idx="7">
                  <c:v>159</c:v>
                </c:pt>
                <c:pt idx="8">
                  <c:v>196</c:v>
                </c:pt>
                <c:pt idx="9">
                  <c:v>162</c:v>
                </c:pt>
                <c:pt idx="10">
                  <c:v>150</c:v>
                </c:pt>
                <c:pt idx="11">
                  <c:v>147</c:v>
                </c:pt>
                <c:pt idx="12">
                  <c:v>147</c:v>
                </c:pt>
                <c:pt idx="13">
                  <c:v>140</c:v>
                </c:pt>
                <c:pt idx="14">
                  <c:v>143</c:v>
                </c:pt>
                <c:pt idx="15">
                  <c:v>113</c:v>
                </c:pt>
                <c:pt idx="16">
                  <c:v>135</c:v>
                </c:pt>
                <c:pt idx="17">
                  <c:v>214</c:v>
                </c:pt>
                <c:pt idx="18">
                  <c:v>144</c:v>
                </c:pt>
                <c:pt idx="19">
                  <c:v>163</c:v>
                </c:pt>
                <c:pt idx="20">
                  <c:v>140</c:v>
                </c:pt>
                <c:pt idx="21">
                  <c:v>166</c:v>
                </c:pt>
                <c:pt idx="22">
                  <c:v>169</c:v>
                </c:pt>
                <c:pt idx="23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3-4621-891E-A21C902C98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baseline="0"/>
              <a:t>Jonas 2025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3284556096930449"/>
          <c:y val="2.802102091390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Spiele!$B$40:$J$40</c:f>
              <c:strCache>
                <c:ptCount val="9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Spiele!$K$40:$DZ$40</c:f>
              <c:numCache>
                <c:formatCode>General</c:formatCode>
                <c:ptCount val="120"/>
                <c:pt idx="0">
                  <c:v>128</c:v>
                </c:pt>
                <c:pt idx="1">
                  <c:v>127</c:v>
                </c:pt>
                <c:pt idx="2">
                  <c:v>106</c:v>
                </c:pt>
                <c:pt idx="3">
                  <c:v>152</c:v>
                </c:pt>
                <c:pt idx="4">
                  <c:v>157</c:v>
                </c:pt>
                <c:pt idx="5">
                  <c:v>129</c:v>
                </c:pt>
                <c:pt idx="6">
                  <c:v>120</c:v>
                </c:pt>
                <c:pt idx="7">
                  <c:v>103</c:v>
                </c:pt>
                <c:pt idx="8">
                  <c:v>106</c:v>
                </c:pt>
                <c:pt idx="9">
                  <c:v>138</c:v>
                </c:pt>
                <c:pt idx="10">
                  <c:v>146</c:v>
                </c:pt>
                <c:pt idx="1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F-4143-81C0-446D025CEA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2785327"/>
        <c:axId val="962808367"/>
      </c:lineChart>
      <c:catAx>
        <c:axId val="96278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808367"/>
        <c:crosses val="autoZero"/>
        <c:auto val="1"/>
        <c:lblAlgn val="ctr"/>
        <c:lblOffset val="100"/>
        <c:noMultiLvlLbl val="0"/>
      </c:catAx>
      <c:valAx>
        <c:axId val="9628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78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Juanita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6513021226428E-2"/>
                      <c:h val="5.69698947735614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42C-442D-B545-4DF2F784C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19</c:v>
              </c:pt>
              <c:pt idx="16">
                <c:v>20</c:v>
              </c:pt>
              <c:pt idx="17">
                <c:v>21</c:v>
              </c:pt>
              <c:pt idx="18">
                <c:v>22</c:v>
              </c:pt>
              <c:pt idx="19">
                <c:v>23</c:v>
              </c:pt>
              <c:pt idx="20">
                <c:v>24</c:v>
              </c:pt>
              <c:pt idx="21">
                <c:v>25</c:v>
              </c:pt>
              <c:pt idx="22">
                <c:v>26</c:v>
              </c:pt>
              <c:pt idx="23">
                <c:v>27</c:v>
              </c:pt>
              <c:pt idx="24">
                <c:v>28</c:v>
              </c:pt>
              <c:pt idx="25">
                <c:v>29</c:v>
              </c:pt>
              <c:pt idx="26">
                <c:v>30</c:v>
              </c:pt>
              <c:pt idx="27">
                <c:v>31</c:v>
              </c:pt>
              <c:pt idx="28">
                <c:v>32</c:v>
              </c:pt>
              <c:pt idx="29">
                <c:v>33</c:v>
              </c:pt>
              <c:pt idx="30">
                <c:v>34</c:v>
              </c:pt>
              <c:pt idx="31">
                <c:v>35</c:v>
              </c:pt>
              <c:pt idx="32">
                <c:v>36</c:v>
              </c:pt>
              <c:pt idx="33">
                <c:v>37</c:v>
              </c:pt>
              <c:pt idx="34">
                <c:v>38</c:v>
              </c:pt>
              <c:pt idx="35">
                <c:v>39</c:v>
              </c:pt>
              <c:pt idx="36">
                <c:v>40</c:v>
              </c:pt>
              <c:pt idx="37">
                <c:v>41</c:v>
              </c:pt>
              <c:pt idx="38">
                <c:v>42</c:v>
              </c:pt>
              <c:pt idx="39">
                <c:v>43</c:v>
              </c:pt>
              <c:pt idx="40">
                <c:v>44</c:v>
              </c:pt>
              <c:pt idx="41">
                <c:v>45</c:v>
              </c:pt>
              <c:pt idx="42">
                <c:v>46</c:v>
              </c:pt>
              <c:pt idx="43">
                <c:v>47</c:v>
              </c:pt>
              <c:pt idx="44">
                <c:v>48</c:v>
              </c:pt>
              <c:pt idx="45">
                <c:v>49</c:v>
              </c:pt>
              <c:pt idx="46">
                <c:v>50</c:v>
              </c:pt>
              <c:pt idx="47">
                <c:v>51</c:v>
              </c:pt>
              <c:pt idx="48">
                <c:v>52</c:v>
              </c:pt>
              <c:pt idx="49">
                <c:v>53</c:v>
              </c:pt>
              <c:pt idx="50">
                <c:v>54</c:v>
              </c:pt>
              <c:pt idx="51">
                <c:v>55</c:v>
              </c:pt>
              <c:pt idx="52">
                <c:v>56</c:v>
              </c:pt>
              <c:pt idx="53">
                <c:v>57</c:v>
              </c:pt>
              <c:pt idx="54">
                <c:v>58</c:v>
              </c:pt>
              <c:pt idx="55">
                <c:v>59</c:v>
              </c:pt>
              <c:pt idx="56">
                <c:v>60</c:v>
              </c:pt>
              <c:pt idx="57">
                <c:v>61</c:v>
              </c:pt>
              <c:pt idx="58">
                <c:v>62</c:v>
              </c:pt>
              <c:pt idx="59">
                <c:v>63</c:v>
              </c:pt>
              <c:pt idx="60">
                <c:v>64</c:v>
              </c:pt>
              <c:pt idx="61">
                <c:v>65</c:v>
              </c:pt>
              <c:pt idx="62">
                <c:v>66</c:v>
              </c:pt>
              <c:pt idx="63">
                <c:v>67</c:v>
              </c:pt>
              <c:pt idx="64">
                <c:v>68</c:v>
              </c:pt>
              <c:pt idx="65">
                <c:v>69</c:v>
              </c:pt>
              <c:pt idx="66">
                <c:v>70</c:v>
              </c:pt>
              <c:pt idx="67">
                <c:v>71</c:v>
              </c:pt>
              <c:pt idx="68">
                <c:v>72</c:v>
              </c:pt>
              <c:pt idx="69">
                <c:v>73</c:v>
              </c:pt>
              <c:pt idx="70">
                <c:v>74</c:v>
              </c:pt>
              <c:pt idx="71">
                <c:v>75</c:v>
              </c:pt>
              <c:pt idx="72">
                <c:v>76</c:v>
              </c:pt>
              <c:pt idx="73">
                <c:v>77</c:v>
              </c:pt>
              <c:pt idx="74">
                <c:v>78</c:v>
              </c:pt>
              <c:pt idx="75">
                <c:v>79</c:v>
              </c:pt>
              <c:pt idx="76">
                <c:v>80</c:v>
              </c:pt>
              <c:pt idx="77">
                <c:v>81</c:v>
              </c:pt>
              <c:pt idx="78">
                <c:v>82</c:v>
              </c:pt>
              <c:pt idx="79">
                <c:v>83</c:v>
              </c:pt>
              <c:pt idx="80">
                <c:v>84</c:v>
              </c:pt>
              <c:pt idx="81">
                <c:v>85</c:v>
              </c:pt>
              <c:pt idx="82">
                <c:v>86</c:v>
              </c:pt>
              <c:pt idx="83">
                <c:v>87</c:v>
              </c:pt>
              <c:pt idx="84">
                <c:v>88</c:v>
              </c:pt>
              <c:pt idx="85">
                <c:v>89</c:v>
              </c:pt>
              <c:pt idx="86">
                <c:v>90</c:v>
              </c:pt>
              <c:pt idx="87">
                <c:v>91</c:v>
              </c:pt>
              <c:pt idx="88">
                <c:v>92</c:v>
              </c:pt>
              <c:pt idx="89">
                <c:v>93</c:v>
              </c:pt>
              <c:pt idx="90">
                <c:v>94</c:v>
              </c:pt>
              <c:pt idx="91">
                <c:v>95</c:v>
              </c:pt>
              <c:pt idx="92">
                <c:v>96</c:v>
              </c:pt>
              <c:pt idx="93">
                <c:v>97</c:v>
              </c:pt>
              <c:pt idx="94">
                <c:v>98</c:v>
              </c:pt>
              <c:pt idx="95">
                <c:v>99</c:v>
              </c:pt>
              <c:pt idx="96">
                <c:v>100</c:v>
              </c:pt>
              <c:pt idx="97">
                <c:v>101</c:v>
              </c:pt>
              <c:pt idx="98">
                <c:v>102</c:v>
              </c:pt>
              <c:pt idx="99">
                <c:v>103</c:v>
              </c:pt>
              <c:pt idx="100">
                <c:v>104</c:v>
              </c:pt>
              <c:pt idx="101">
                <c:v>105</c:v>
              </c:pt>
              <c:pt idx="102">
                <c:v>106</c:v>
              </c:pt>
              <c:pt idx="103">
                <c:v>107</c:v>
              </c:pt>
              <c:pt idx="104">
                <c:v>108</c:v>
              </c:pt>
              <c:pt idx="105">
                <c:v>109</c:v>
              </c:pt>
              <c:pt idx="106">
                <c:v>110</c:v>
              </c:pt>
              <c:pt idx="107">
                <c:v>111</c:v>
              </c:pt>
              <c:pt idx="108">
                <c:v>112</c:v>
              </c:pt>
              <c:pt idx="109">
                <c:v>113</c:v>
              </c:pt>
              <c:pt idx="110">
                <c:v>114</c:v>
              </c:pt>
              <c:pt idx="111">
                <c:v>115</c:v>
              </c:pt>
              <c:pt idx="112">
                <c:v>116</c:v>
              </c:pt>
              <c:pt idx="113">
                <c:v>117</c:v>
              </c:pt>
              <c:pt idx="114">
                <c:v>118</c:v>
              </c:pt>
              <c:pt idx="115">
                <c:v>119</c:v>
              </c:pt>
              <c:pt idx="116">
                <c:v>120</c:v>
              </c:pt>
              <c:pt idx="117">
                <c:v>121</c:v>
              </c:pt>
              <c:pt idx="118">
                <c:v>122</c:v>
              </c:pt>
              <c:pt idx="119">
                <c:v>123</c:v>
              </c:pt>
              <c:pt idx="120">
                <c:v>124</c:v>
              </c:pt>
              <c:pt idx="121">
                <c:v>125</c:v>
              </c:pt>
              <c:pt idx="122">
                <c:v>126</c:v>
              </c:pt>
              <c:pt idx="123">
                <c:v>127</c:v>
              </c:pt>
              <c:pt idx="124">
                <c:v>128</c:v>
              </c:pt>
              <c:pt idx="125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Spiele!$B$35:$DZ$35</c15:sqref>
                  </c15:fullRef>
                </c:ext>
              </c:extLst>
              <c:f>(Spiele!$B$35:$P$35,Spiele!$T$35:$DZ$35)</c:f>
              <c:numCache>
                <c:formatCode>General</c:formatCode>
                <c:ptCount val="126"/>
                <c:pt idx="0">
                  <c:v>138</c:v>
                </c:pt>
                <c:pt idx="1">
                  <c:v>128</c:v>
                </c:pt>
                <c:pt idx="2">
                  <c:v>173</c:v>
                </c:pt>
                <c:pt idx="3">
                  <c:v>140</c:v>
                </c:pt>
                <c:pt idx="4">
                  <c:v>151</c:v>
                </c:pt>
                <c:pt idx="5">
                  <c:v>157</c:v>
                </c:pt>
                <c:pt idx="6">
                  <c:v>155</c:v>
                </c:pt>
                <c:pt idx="7">
                  <c:v>141</c:v>
                </c:pt>
                <c:pt idx="8">
                  <c:v>142</c:v>
                </c:pt>
                <c:pt idx="9">
                  <c:v>134</c:v>
                </c:pt>
                <c:pt idx="10">
                  <c:v>146</c:v>
                </c:pt>
                <c:pt idx="11">
                  <c:v>145</c:v>
                </c:pt>
                <c:pt idx="12">
                  <c:v>131</c:v>
                </c:pt>
                <c:pt idx="13">
                  <c:v>115</c:v>
                </c:pt>
                <c:pt idx="14">
                  <c:v>118</c:v>
                </c:pt>
                <c:pt idx="15">
                  <c:v>106</c:v>
                </c:pt>
                <c:pt idx="16">
                  <c:v>155</c:v>
                </c:pt>
                <c:pt idx="17">
                  <c:v>112</c:v>
                </c:pt>
                <c:pt idx="18">
                  <c:v>172</c:v>
                </c:pt>
                <c:pt idx="19">
                  <c:v>171</c:v>
                </c:pt>
                <c:pt idx="2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5-4B4E-9431-33962C3E23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Kevin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Spiele!#REF!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36-47BD-A33A-7B4D5937C45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Leo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Spiele!$B$11:$G$11</c:f>
              <c:strCache>
                <c:ptCount val="6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Spiele!$H$11:$DZ$11</c:f>
              <c:numCache>
                <c:formatCode>General</c:formatCode>
                <c:ptCount val="123"/>
                <c:pt idx="0">
                  <c:v>141</c:v>
                </c:pt>
                <c:pt idx="1">
                  <c:v>121</c:v>
                </c:pt>
                <c:pt idx="2">
                  <c:v>166</c:v>
                </c:pt>
                <c:pt idx="6">
                  <c:v>161</c:v>
                </c:pt>
                <c:pt idx="7">
                  <c:v>174</c:v>
                </c:pt>
                <c:pt idx="8">
                  <c:v>178</c:v>
                </c:pt>
                <c:pt idx="12">
                  <c:v>195</c:v>
                </c:pt>
                <c:pt idx="13">
                  <c:v>193</c:v>
                </c:pt>
                <c:pt idx="14">
                  <c:v>121</c:v>
                </c:pt>
                <c:pt idx="15">
                  <c:v>188</c:v>
                </c:pt>
                <c:pt idx="16">
                  <c:v>179</c:v>
                </c:pt>
                <c:pt idx="1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5-4A97-AD6D-28A94F11C2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Lukas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259147212266816E-2"/>
          <c:y val="0.14059850951187294"/>
          <c:w val="0.94001364404895382"/>
          <c:h val="0.6692121371290681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Spiele!$B$13:$DZ$13</c:f>
              <c:numCache>
                <c:formatCode>General</c:formatCode>
                <c:ptCount val="129"/>
                <c:pt idx="0">
                  <c:v>153</c:v>
                </c:pt>
                <c:pt idx="1">
                  <c:v>146</c:v>
                </c:pt>
                <c:pt idx="2">
                  <c:v>132</c:v>
                </c:pt>
                <c:pt idx="3">
                  <c:v>153</c:v>
                </c:pt>
                <c:pt idx="4">
                  <c:v>136</c:v>
                </c:pt>
                <c:pt idx="5">
                  <c:v>179</c:v>
                </c:pt>
                <c:pt idx="6">
                  <c:v>189</c:v>
                </c:pt>
                <c:pt idx="7">
                  <c:v>171</c:v>
                </c:pt>
                <c:pt idx="8">
                  <c:v>199</c:v>
                </c:pt>
                <c:pt idx="9">
                  <c:v>161</c:v>
                </c:pt>
                <c:pt idx="10">
                  <c:v>145</c:v>
                </c:pt>
                <c:pt idx="11">
                  <c:v>156</c:v>
                </c:pt>
                <c:pt idx="12">
                  <c:v>170</c:v>
                </c:pt>
                <c:pt idx="13">
                  <c:v>171</c:v>
                </c:pt>
                <c:pt idx="14">
                  <c:v>163</c:v>
                </c:pt>
                <c:pt idx="15">
                  <c:v>86</c:v>
                </c:pt>
                <c:pt idx="16">
                  <c:v>150</c:v>
                </c:pt>
                <c:pt idx="17">
                  <c:v>125</c:v>
                </c:pt>
                <c:pt idx="18">
                  <c:v>152</c:v>
                </c:pt>
                <c:pt idx="19">
                  <c:v>160</c:v>
                </c:pt>
                <c:pt idx="20">
                  <c:v>142</c:v>
                </c:pt>
                <c:pt idx="21">
                  <c:v>144</c:v>
                </c:pt>
                <c:pt idx="22">
                  <c:v>149</c:v>
                </c:pt>
                <c:pt idx="23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2-402A-A062-69EC16AB46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Marco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0842508794284534E-2"/>
          <c:y val="0.13324202322620474"/>
          <c:w val="0.9243484983824114"/>
          <c:h val="0.6602184468180455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25</c:v>
              </c:pt>
              <c:pt idx="19">
                <c:v>26</c:v>
              </c:pt>
              <c:pt idx="20">
                <c:v>27</c:v>
              </c:pt>
              <c:pt idx="21">
                <c:v>28</c:v>
              </c:pt>
              <c:pt idx="22">
                <c:v>29</c:v>
              </c:pt>
              <c:pt idx="23">
                <c:v>30</c:v>
              </c:pt>
              <c:pt idx="24">
                <c:v>31</c:v>
              </c:pt>
              <c:pt idx="25">
                <c:v>32</c:v>
              </c:pt>
              <c:pt idx="26">
                <c:v>33</c:v>
              </c:pt>
              <c:pt idx="27">
                <c:v>34</c:v>
              </c:pt>
              <c:pt idx="28">
                <c:v>35</c:v>
              </c:pt>
              <c:pt idx="29">
                <c:v>36</c:v>
              </c:pt>
              <c:pt idx="30">
                <c:v>37</c:v>
              </c:pt>
              <c:pt idx="31">
                <c:v>38</c:v>
              </c:pt>
              <c:pt idx="32">
                <c:v>39</c:v>
              </c:pt>
              <c:pt idx="33">
                <c:v>40</c:v>
              </c:pt>
              <c:pt idx="34">
                <c:v>41</c:v>
              </c:pt>
              <c:pt idx="35">
                <c:v>42</c:v>
              </c:pt>
              <c:pt idx="36">
                <c:v>43</c:v>
              </c:pt>
              <c:pt idx="37">
                <c:v>44</c:v>
              </c:pt>
              <c:pt idx="38">
                <c:v>45</c:v>
              </c:pt>
              <c:pt idx="39">
                <c:v>46</c:v>
              </c:pt>
              <c:pt idx="40">
                <c:v>47</c:v>
              </c:pt>
              <c:pt idx="41">
                <c:v>48</c:v>
              </c:pt>
              <c:pt idx="42">
                <c:v>49</c:v>
              </c:pt>
              <c:pt idx="43">
                <c:v>50</c:v>
              </c:pt>
              <c:pt idx="44">
                <c:v>51</c:v>
              </c:pt>
              <c:pt idx="45">
                <c:v>52</c:v>
              </c:pt>
              <c:pt idx="46">
                <c:v>53</c:v>
              </c:pt>
              <c:pt idx="47">
                <c:v>54</c:v>
              </c:pt>
              <c:pt idx="48">
                <c:v>55</c:v>
              </c:pt>
              <c:pt idx="49">
                <c:v>56</c:v>
              </c:pt>
              <c:pt idx="50">
                <c:v>57</c:v>
              </c:pt>
              <c:pt idx="51">
                <c:v>58</c:v>
              </c:pt>
              <c:pt idx="52">
                <c:v>59</c:v>
              </c:pt>
              <c:pt idx="53">
                <c:v>60</c:v>
              </c:pt>
              <c:pt idx="54">
                <c:v>61</c:v>
              </c:pt>
              <c:pt idx="55">
                <c:v>62</c:v>
              </c:pt>
              <c:pt idx="56">
                <c:v>63</c:v>
              </c:pt>
              <c:pt idx="57">
                <c:v>64</c:v>
              </c:pt>
              <c:pt idx="58">
                <c:v>65</c:v>
              </c:pt>
              <c:pt idx="59">
                <c:v>66</c:v>
              </c:pt>
              <c:pt idx="60">
                <c:v>67</c:v>
              </c:pt>
              <c:pt idx="61">
                <c:v>68</c:v>
              </c:pt>
              <c:pt idx="62">
                <c:v>69</c:v>
              </c:pt>
              <c:pt idx="63">
                <c:v>70</c:v>
              </c:pt>
              <c:pt idx="64">
                <c:v>71</c:v>
              </c:pt>
              <c:pt idx="65">
                <c:v>72</c:v>
              </c:pt>
              <c:pt idx="66">
                <c:v>73</c:v>
              </c:pt>
              <c:pt idx="67">
                <c:v>74</c:v>
              </c:pt>
              <c:pt idx="68">
                <c:v>75</c:v>
              </c:pt>
              <c:pt idx="69">
                <c:v>76</c:v>
              </c:pt>
              <c:pt idx="70">
                <c:v>77</c:v>
              </c:pt>
              <c:pt idx="71">
                <c:v>78</c:v>
              </c:pt>
              <c:pt idx="72">
                <c:v>79</c:v>
              </c:pt>
              <c:pt idx="73">
                <c:v>80</c:v>
              </c:pt>
              <c:pt idx="74">
                <c:v>81</c:v>
              </c:pt>
              <c:pt idx="75">
                <c:v>82</c:v>
              </c:pt>
              <c:pt idx="76">
                <c:v>83</c:v>
              </c:pt>
              <c:pt idx="77">
                <c:v>84</c:v>
              </c:pt>
              <c:pt idx="78">
                <c:v>85</c:v>
              </c:pt>
              <c:pt idx="79">
                <c:v>86</c:v>
              </c:pt>
              <c:pt idx="80">
                <c:v>87</c:v>
              </c:pt>
              <c:pt idx="81">
                <c:v>88</c:v>
              </c:pt>
              <c:pt idx="82">
                <c:v>89</c:v>
              </c:pt>
              <c:pt idx="83">
                <c:v>90</c:v>
              </c:pt>
              <c:pt idx="84">
                <c:v>91</c:v>
              </c:pt>
              <c:pt idx="85">
                <c:v>92</c:v>
              </c:pt>
              <c:pt idx="86">
                <c:v>93</c:v>
              </c:pt>
              <c:pt idx="87">
                <c:v>94</c:v>
              </c:pt>
              <c:pt idx="88">
                <c:v>95</c:v>
              </c:pt>
              <c:pt idx="89">
                <c:v>96</c:v>
              </c:pt>
              <c:pt idx="90">
                <c:v>97</c:v>
              </c:pt>
              <c:pt idx="91">
                <c:v>98</c:v>
              </c:pt>
              <c:pt idx="92">
                <c:v>99</c:v>
              </c:pt>
              <c:pt idx="93">
                <c:v>100</c:v>
              </c:pt>
              <c:pt idx="94">
                <c:v>101</c:v>
              </c:pt>
              <c:pt idx="95">
                <c:v>102</c:v>
              </c:pt>
              <c:pt idx="96">
                <c:v>103</c:v>
              </c:pt>
              <c:pt idx="97">
                <c:v>104</c:v>
              </c:pt>
              <c:pt idx="98">
                <c:v>105</c:v>
              </c:pt>
              <c:pt idx="99">
                <c:v>106</c:v>
              </c:pt>
              <c:pt idx="100">
                <c:v>107</c:v>
              </c:pt>
              <c:pt idx="101">
                <c:v>108</c:v>
              </c:pt>
              <c:pt idx="102">
                <c:v>109</c:v>
              </c:pt>
              <c:pt idx="103">
                <c:v>110</c:v>
              </c:pt>
              <c:pt idx="104">
                <c:v>111</c:v>
              </c:pt>
              <c:pt idx="105">
                <c:v>112</c:v>
              </c:pt>
              <c:pt idx="106">
                <c:v>113</c:v>
              </c:pt>
              <c:pt idx="107">
                <c:v>114</c:v>
              </c:pt>
              <c:pt idx="108">
                <c:v>115</c:v>
              </c:pt>
              <c:pt idx="109">
                <c:v>116</c:v>
              </c:pt>
              <c:pt idx="110">
                <c:v>117</c:v>
              </c:pt>
              <c:pt idx="111">
                <c:v>118</c:v>
              </c:pt>
              <c:pt idx="112">
                <c:v>119</c:v>
              </c:pt>
              <c:pt idx="113">
                <c:v>120</c:v>
              </c:pt>
              <c:pt idx="114">
                <c:v>121</c:v>
              </c:pt>
              <c:pt idx="115">
                <c:v>122</c:v>
              </c:pt>
              <c:pt idx="116">
                <c:v>123</c:v>
              </c:pt>
              <c:pt idx="117">
                <c:v>124</c:v>
              </c:pt>
              <c:pt idx="118">
                <c:v>125</c:v>
              </c:pt>
              <c:pt idx="119">
                <c:v>126</c:v>
              </c:pt>
              <c:pt idx="120">
                <c:v>127</c:v>
              </c:pt>
              <c:pt idx="121">
                <c:v>128</c:v>
              </c:pt>
              <c:pt idx="122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Spiele!$B$14:$DZ$14</c15:sqref>
                  </c15:fullRef>
                </c:ext>
              </c:extLst>
              <c:f>(Spiele!$B$14:$G$14,Spiele!$N$14:$DZ$14)</c:f>
              <c:numCache>
                <c:formatCode>General</c:formatCode>
                <c:ptCount val="123"/>
                <c:pt idx="0">
                  <c:v>165</c:v>
                </c:pt>
                <c:pt idx="1">
                  <c:v>205</c:v>
                </c:pt>
                <c:pt idx="2">
                  <c:v>150</c:v>
                </c:pt>
                <c:pt idx="3">
                  <c:v>212</c:v>
                </c:pt>
                <c:pt idx="4">
                  <c:v>135</c:v>
                </c:pt>
                <c:pt idx="5">
                  <c:v>212</c:v>
                </c:pt>
                <c:pt idx="6">
                  <c:v>230</c:v>
                </c:pt>
                <c:pt idx="7">
                  <c:v>249</c:v>
                </c:pt>
                <c:pt idx="8">
                  <c:v>203</c:v>
                </c:pt>
                <c:pt idx="9">
                  <c:v>151</c:v>
                </c:pt>
                <c:pt idx="10">
                  <c:v>199</c:v>
                </c:pt>
                <c:pt idx="11">
                  <c:v>224</c:v>
                </c:pt>
                <c:pt idx="12">
                  <c:v>163</c:v>
                </c:pt>
                <c:pt idx="13">
                  <c:v>279</c:v>
                </c:pt>
                <c:pt idx="1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F-4974-8EE0-5252143CAE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27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Markus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Spiele!$B$15:$EA$15</c:f>
              <c:numCache>
                <c:formatCode>General</c:formatCode>
                <c:ptCount val="130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7-43B2-8187-C840D50AF2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Matthias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114495833019361E-2"/>
          <c:y val="0.19578939640858192"/>
          <c:w val="0.94580409804015131"/>
          <c:h val="0.55975783562929549"/>
        </c:manualLayout>
      </c:layout>
      <c:lineChart>
        <c:grouping val="standard"/>
        <c:varyColors val="0"/>
        <c:ser>
          <c:idx val="0"/>
          <c:order val="0"/>
          <c:tx>
            <c:strRef>
              <c:f>Spiele!$B$16:$G$16</c:f>
              <c:strCache>
                <c:ptCount val="6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25</c:v>
              </c:pt>
              <c:pt idx="19">
                <c:v>26</c:v>
              </c:pt>
              <c:pt idx="20">
                <c:v>27</c:v>
              </c:pt>
              <c:pt idx="21">
                <c:v>28</c:v>
              </c:pt>
              <c:pt idx="22">
                <c:v>29</c:v>
              </c:pt>
              <c:pt idx="23">
                <c:v>30</c:v>
              </c:pt>
              <c:pt idx="24">
                <c:v>31</c:v>
              </c:pt>
              <c:pt idx="25">
                <c:v>32</c:v>
              </c:pt>
              <c:pt idx="26">
                <c:v>33</c:v>
              </c:pt>
              <c:pt idx="27">
                <c:v>34</c:v>
              </c:pt>
              <c:pt idx="28">
                <c:v>35</c:v>
              </c:pt>
              <c:pt idx="29">
                <c:v>36</c:v>
              </c:pt>
              <c:pt idx="30">
                <c:v>37</c:v>
              </c:pt>
              <c:pt idx="31">
                <c:v>38</c:v>
              </c:pt>
              <c:pt idx="32">
                <c:v>39</c:v>
              </c:pt>
              <c:pt idx="33">
                <c:v>40</c:v>
              </c:pt>
              <c:pt idx="34">
                <c:v>41</c:v>
              </c:pt>
              <c:pt idx="35">
                <c:v>42</c:v>
              </c:pt>
              <c:pt idx="36">
                <c:v>43</c:v>
              </c:pt>
              <c:pt idx="37">
                <c:v>44</c:v>
              </c:pt>
              <c:pt idx="38">
                <c:v>45</c:v>
              </c:pt>
              <c:pt idx="39">
                <c:v>46</c:v>
              </c:pt>
              <c:pt idx="40">
                <c:v>47</c:v>
              </c:pt>
              <c:pt idx="41">
                <c:v>48</c:v>
              </c:pt>
              <c:pt idx="42">
                <c:v>49</c:v>
              </c:pt>
              <c:pt idx="43">
                <c:v>50</c:v>
              </c:pt>
              <c:pt idx="44">
                <c:v>51</c:v>
              </c:pt>
              <c:pt idx="45">
                <c:v>52</c:v>
              </c:pt>
              <c:pt idx="46">
                <c:v>53</c:v>
              </c:pt>
              <c:pt idx="47">
                <c:v>54</c:v>
              </c:pt>
              <c:pt idx="48">
                <c:v>55</c:v>
              </c:pt>
              <c:pt idx="49">
                <c:v>56</c:v>
              </c:pt>
              <c:pt idx="50">
                <c:v>57</c:v>
              </c:pt>
              <c:pt idx="51">
                <c:v>58</c:v>
              </c:pt>
              <c:pt idx="52">
                <c:v>59</c:v>
              </c:pt>
              <c:pt idx="53">
                <c:v>60</c:v>
              </c:pt>
              <c:pt idx="54">
                <c:v>61</c:v>
              </c:pt>
              <c:pt idx="55">
                <c:v>62</c:v>
              </c:pt>
              <c:pt idx="56">
                <c:v>63</c:v>
              </c:pt>
              <c:pt idx="57">
                <c:v>64</c:v>
              </c:pt>
              <c:pt idx="58">
                <c:v>65</c:v>
              </c:pt>
              <c:pt idx="59">
                <c:v>66</c:v>
              </c:pt>
              <c:pt idx="60">
                <c:v>67</c:v>
              </c:pt>
              <c:pt idx="61">
                <c:v>68</c:v>
              </c:pt>
              <c:pt idx="62">
                <c:v>69</c:v>
              </c:pt>
              <c:pt idx="63">
                <c:v>70</c:v>
              </c:pt>
              <c:pt idx="64">
                <c:v>71</c:v>
              </c:pt>
              <c:pt idx="65">
                <c:v>72</c:v>
              </c:pt>
              <c:pt idx="66">
                <c:v>73</c:v>
              </c:pt>
              <c:pt idx="67">
                <c:v>74</c:v>
              </c:pt>
              <c:pt idx="68">
                <c:v>75</c:v>
              </c:pt>
              <c:pt idx="69">
                <c:v>76</c:v>
              </c:pt>
              <c:pt idx="70">
                <c:v>77</c:v>
              </c:pt>
              <c:pt idx="71">
                <c:v>78</c:v>
              </c:pt>
              <c:pt idx="72">
                <c:v>79</c:v>
              </c:pt>
              <c:pt idx="73">
                <c:v>80</c:v>
              </c:pt>
              <c:pt idx="74">
                <c:v>81</c:v>
              </c:pt>
              <c:pt idx="75">
                <c:v>82</c:v>
              </c:pt>
              <c:pt idx="76">
                <c:v>83</c:v>
              </c:pt>
              <c:pt idx="77">
                <c:v>84</c:v>
              </c:pt>
              <c:pt idx="78">
                <c:v>85</c:v>
              </c:pt>
              <c:pt idx="79">
                <c:v>86</c:v>
              </c:pt>
              <c:pt idx="80">
                <c:v>87</c:v>
              </c:pt>
              <c:pt idx="81">
                <c:v>88</c:v>
              </c:pt>
              <c:pt idx="82">
                <c:v>89</c:v>
              </c:pt>
              <c:pt idx="83">
                <c:v>90</c:v>
              </c:pt>
              <c:pt idx="84">
                <c:v>91</c:v>
              </c:pt>
              <c:pt idx="85">
                <c:v>92</c:v>
              </c:pt>
              <c:pt idx="86">
                <c:v>93</c:v>
              </c:pt>
              <c:pt idx="87">
                <c:v>94</c:v>
              </c:pt>
              <c:pt idx="88">
                <c:v>95</c:v>
              </c:pt>
              <c:pt idx="89">
                <c:v>96</c:v>
              </c:pt>
              <c:pt idx="90">
                <c:v>97</c:v>
              </c:pt>
              <c:pt idx="91">
                <c:v>98</c:v>
              </c:pt>
              <c:pt idx="92">
                <c:v>99</c:v>
              </c:pt>
              <c:pt idx="93">
                <c:v>100</c:v>
              </c:pt>
              <c:pt idx="94">
                <c:v>101</c:v>
              </c:pt>
              <c:pt idx="95">
                <c:v>102</c:v>
              </c:pt>
              <c:pt idx="96">
                <c:v>103</c:v>
              </c:pt>
              <c:pt idx="97">
                <c:v>104</c:v>
              </c:pt>
              <c:pt idx="98">
                <c:v>105</c:v>
              </c:pt>
              <c:pt idx="99">
                <c:v>106</c:v>
              </c:pt>
              <c:pt idx="100">
                <c:v>107</c:v>
              </c:pt>
              <c:pt idx="101">
                <c:v>108</c:v>
              </c:pt>
              <c:pt idx="102">
                <c:v>109</c:v>
              </c:pt>
              <c:pt idx="103">
                <c:v>110</c:v>
              </c:pt>
              <c:pt idx="104">
                <c:v>111</c:v>
              </c:pt>
              <c:pt idx="105">
                <c:v>112</c:v>
              </c:pt>
              <c:pt idx="106">
                <c:v>113</c:v>
              </c:pt>
              <c:pt idx="107">
                <c:v>114</c:v>
              </c:pt>
              <c:pt idx="108">
                <c:v>115</c:v>
              </c:pt>
              <c:pt idx="109">
                <c:v>116</c:v>
              </c:pt>
              <c:pt idx="110">
                <c:v>117</c:v>
              </c:pt>
              <c:pt idx="111">
                <c:v>118</c:v>
              </c:pt>
              <c:pt idx="112">
                <c:v>119</c:v>
              </c:pt>
              <c:pt idx="113">
                <c:v>120</c:v>
              </c:pt>
              <c:pt idx="114">
                <c:v>121</c:v>
              </c:pt>
              <c:pt idx="115">
                <c:v>122</c:v>
              </c:pt>
              <c:pt idx="116">
                <c:v>123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Spiele!$H$16:$DZ$16</c15:sqref>
                  </c15:fullRef>
                </c:ext>
              </c:extLst>
              <c:f>(Spiele!$H$16:$J$16,Spiele!$N$16:$P$16,Spiele!$T$16:$DZ$16)</c:f>
              <c:numCache>
                <c:formatCode>General</c:formatCode>
                <c:ptCount val="117"/>
                <c:pt idx="0">
                  <c:v>164</c:v>
                </c:pt>
                <c:pt idx="1">
                  <c:v>140</c:v>
                </c:pt>
                <c:pt idx="2">
                  <c:v>189</c:v>
                </c:pt>
                <c:pt idx="3">
                  <c:v>130</c:v>
                </c:pt>
                <c:pt idx="4">
                  <c:v>124</c:v>
                </c:pt>
                <c:pt idx="5">
                  <c:v>147</c:v>
                </c:pt>
                <c:pt idx="9">
                  <c:v>138</c:v>
                </c:pt>
                <c:pt idx="10">
                  <c:v>141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6-4FA5-8818-C4E1B26674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Pädi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0"/>
              <c:pt idx="0">
                <c:v>10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16</c:v>
              </c:pt>
              <c:pt idx="7">
                <c:v>17</c:v>
              </c:pt>
              <c:pt idx="8">
                <c:v>18</c:v>
              </c:pt>
              <c:pt idx="9">
                <c:v>19</c:v>
              </c:pt>
              <c:pt idx="10">
                <c:v>20</c:v>
              </c:pt>
              <c:pt idx="11">
                <c:v>21</c:v>
              </c:pt>
              <c:pt idx="12">
                <c:v>22</c:v>
              </c:pt>
              <c:pt idx="13">
                <c:v>23</c:v>
              </c:pt>
              <c:pt idx="14">
                <c:v>24</c:v>
              </c:pt>
              <c:pt idx="15">
                <c:v>25</c:v>
              </c:pt>
              <c:pt idx="16">
                <c:v>26</c:v>
              </c:pt>
              <c:pt idx="17">
                <c:v>27</c:v>
              </c:pt>
              <c:pt idx="18">
                <c:v>28</c:v>
              </c:pt>
              <c:pt idx="19">
                <c:v>29</c:v>
              </c:pt>
              <c:pt idx="20">
                <c:v>30</c:v>
              </c:pt>
              <c:pt idx="21">
                <c:v>31</c:v>
              </c:pt>
              <c:pt idx="22">
                <c:v>32</c:v>
              </c:pt>
              <c:pt idx="23">
                <c:v>33</c:v>
              </c:pt>
              <c:pt idx="24">
                <c:v>34</c:v>
              </c:pt>
              <c:pt idx="25">
                <c:v>35</c:v>
              </c:pt>
              <c:pt idx="26">
                <c:v>36</c:v>
              </c:pt>
              <c:pt idx="27">
                <c:v>37</c:v>
              </c:pt>
              <c:pt idx="28">
                <c:v>38</c:v>
              </c:pt>
              <c:pt idx="29">
                <c:v>39</c:v>
              </c:pt>
              <c:pt idx="30">
                <c:v>40</c:v>
              </c:pt>
              <c:pt idx="31">
                <c:v>41</c:v>
              </c:pt>
              <c:pt idx="32">
                <c:v>42</c:v>
              </c:pt>
              <c:pt idx="33">
                <c:v>43</c:v>
              </c:pt>
              <c:pt idx="34">
                <c:v>44</c:v>
              </c:pt>
              <c:pt idx="35">
                <c:v>45</c:v>
              </c:pt>
              <c:pt idx="36">
                <c:v>46</c:v>
              </c:pt>
              <c:pt idx="37">
                <c:v>47</c:v>
              </c:pt>
              <c:pt idx="38">
                <c:v>48</c:v>
              </c:pt>
              <c:pt idx="39">
                <c:v>49</c:v>
              </c:pt>
              <c:pt idx="40">
                <c:v>50</c:v>
              </c:pt>
              <c:pt idx="41">
                <c:v>51</c:v>
              </c:pt>
              <c:pt idx="42">
                <c:v>52</c:v>
              </c:pt>
              <c:pt idx="43">
                <c:v>53</c:v>
              </c:pt>
              <c:pt idx="44">
                <c:v>54</c:v>
              </c:pt>
              <c:pt idx="45">
                <c:v>55</c:v>
              </c:pt>
              <c:pt idx="46">
                <c:v>56</c:v>
              </c:pt>
              <c:pt idx="47">
                <c:v>57</c:v>
              </c:pt>
              <c:pt idx="48">
                <c:v>58</c:v>
              </c:pt>
              <c:pt idx="49">
                <c:v>59</c:v>
              </c:pt>
              <c:pt idx="50">
                <c:v>60</c:v>
              </c:pt>
              <c:pt idx="51">
                <c:v>61</c:v>
              </c:pt>
              <c:pt idx="52">
                <c:v>62</c:v>
              </c:pt>
              <c:pt idx="53">
                <c:v>63</c:v>
              </c:pt>
              <c:pt idx="54">
                <c:v>64</c:v>
              </c:pt>
              <c:pt idx="55">
                <c:v>65</c:v>
              </c:pt>
              <c:pt idx="56">
                <c:v>66</c:v>
              </c:pt>
              <c:pt idx="57">
                <c:v>67</c:v>
              </c:pt>
              <c:pt idx="58">
                <c:v>68</c:v>
              </c:pt>
              <c:pt idx="59">
                <c:v>69</c:v>
              </c:pt>
              <c:pt idx="60">
                <c:v>70</c:v>
              </c:pt>
              <c:pt idx="61">
                <c:v>71</c:v>
              </c:pt>
              <c:pt idx="62">
                <c:v>72</c:v>
              </c:pt>
              <c:pt idx="63">
                <c:v>73</c:v>
              </c:pt>
              <c:pt idx="64">
                <c:v>74</c:v>
              </c:pt>
              <c:pt idx="65">
                <c:v>75</c:v>
              </c:pt>
              <c:pt idx="66">
                <c:v>76</c:v>
              </c:pt>
              <c:pt idx="67">
                <c:v>77</c:v>
              </c:pt>
              <c:pt idx="68">
                <c:v>78</c:v>
              </c:pt>
              <c:pt idx="69">
                <c:v>79</c:v>
              </c:pt>
              <c:pt idx="70">
                <c:v>80</c:v>
              </c:pt>
              <c:pt idx="71">
                <c:v>81</c:v>
              </c:pt>
              <c:pt idx="72">
                <c:v>82</c:v>
              </c:pt>
              <c:pt idx="73">
                <c:v>83</c:v>
              </c:pt>
              <c:pt idx="74">
                <c:v>84</c:v>
              </c:pt>
              <c:pt idx="75">
                <c:v>85</c:v>
              </c:pt>
              <c:pt idx="76">
                <c:v>86</c:v>
              </c:pt>
              <c:pt idx="77">
                <c:v>87</c:v>
              </c:pt>
              <c:pt idx="78">
                <c:v>88</c:v>
              </c:pt>
              <c:pt idx="79">
                <c:v>89</c:v>
              </c:pt>
              <c:pt idx="80">
                <c:v>90</c:v>
              </c:pt>
              <c:pt idx="81">
                <c:v>91</c:v>
              </c:pt>
              <c:pt idx="82">
                <c:v>92</c:v>
              </c:pt>
              <c:pt idx="83">
                <c:v>93</c:v>
              </c:pt>
              <c:pt idx="84">
                <c:v>94</c:v>
              </c:pt>
              <c:pt idx="85">
                <c:v>95</c:v>
              </c:pt>
              <c:pt idx="86">
                <c:v>96</c:v>
              </c:pt>
              <c:pt idx="87">
                <c:v>97</c:v>
              </c:pt>
              <c:pt idx="88">
                <c:v>98</c:v>
              </c:pt>
              <c:pt idx="89">
                <c:v>99</c:v>
              </c:pt>
              <c:pt idx="90">
                <c:v>100</c:v>
              </c:pt>
              <c:pt idx="91">
                <c:v>101</c:v>
              </c:pt>
              <c:pt idx="92">
                <c:v>102</c:v>
              </c:pt>
              <c:pt idx="93">
                <c:v>103</c:v>
              </c:pt>
              <c:pt idx="94">
                <c:v>104</c:v>
              </c:pt>
              <c:pt idx="95">
                <c:v>105</c:v>
              </c:pt>
              <c:pt idx="96">
                <c:v>106</c:v>
              </c:pt>
              <c:pt idx="97">
                <c:v>107</c:v>
              </c:pt>
              <c:pt idx="98">
                <c:v>108</c:v>
              </c:pt>
              <c:pt idx="99">
                <c:v>109</c:v>
              </c:pt>
              <c:pt idx="100">
                <c:v>110</c:v>
              </c:pt>
              <c:pt idx="101">
                <c:v>111</c:v>
              </c:pt>
              <c:pt idx="102">
                <c:v>112</c:v>
              </c:pt>
              <c:pt idx="103">
                <c:v>113</c:v>
              </c:pt>
              <c:pt idx="104">
                <c:v>114</c:v>
              </c:pt>
              <c:pt idx="105">
                <c:v>115</c:v>
              </c:pt>
              <c:pt idx="106">
                <c:v>116</c:v>
              </c:pt>
              <c:pt idx="107">
                <c:v>117</c:v>
              </c:pt>
              <c:pt idx="108">
                <c:v>118</c:v>
              </c:pt>
              <c:pt idx="109">
                <c:v>119</c:v>
              </c:pt>
              <c:pt idx="110">
                <c:v>120</c:v>
              </c:pt>
              <c:pt idx="111">
                <c:v>121</c:v>
              </c:pt>
              <c:pt idx="112">
                <c:v>122</c:v>
              </c:pt>
              <c:pt idx="113">
                <c:v>123</c:v>
              </c:pt>
              <c:pt idx="114">
                <c:v>124</c:v>
              </c:pt>
              <c:pt idx="115">
                <c:v>125</c:v>
              </c:pt>
              <c:pt idx="116">
                <c:v>126</c:v>
              </c:pt>
              <c:pt idx="117">
                <c:v>127</c:v>
              </c:pt>
              <c:pt idx="118">
                <c:v>128</c:v>
              </c:pt>
              <c:pt idx="119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Spiele!$B$18:$DZ$18</c15:sqref>
                  </c15:fullRef>
                </c:ext>
              </c:extLst>
              <c:f>Spiele!$K$18:$DZ$18</c:f>
              <c:numCache>
                <c:formatCode>General</c:formatCode>
                <c:ptCount val="120"/>
                <c:pt idx="0">
                  <c:v>154</c:v>
                </c:pt>
                <c:pt idx="1">
                  <c:v>171</c:v>
                </c:pt>
                <c:pt idx="2">
                  <c:v>161</c:v>
                </c:pt>
                <c:pt idx="6">
                  <c:v>162</c:v>
                </c:pt>
                <c:pt idx="7">
                  <c:v>145</c:v>
                </c:pt>
                <c:pt idx="8">
                  <c:v>172</c:v>
                </c:pt>
                <c:pt idx="9">
                  <c:v>158</c:v>
                </c:pt>
                <c:pt idx="10">
                  <c:v>161</c:v>
                </c:pt>
                <c:pt idx="11">
                  <c:v>157</c:v>
                </c:pt>
                <c:pt idx="12">
                  <c:v>135</c:v>
                </c:pt>
                <c:pt idx="13">
                  <c:v>184</c:v>
                </c:pt>
                <c:pt idx="1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2-406D-B92D-D0EF636DE5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Patrick</a:t>
            </a:r>
            <a:r>
              <a:rPr lang="en-US" baseline="0"/>
              <a:t> E.</a:t>
            </a:r>
            <a:r>
              <a:rPr lang="en-US"/>
              <a:t>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Spiele!$B$17:$D$17</c:f>
              <c:strCache>
                <c:ptCount val="3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15</c:v>
              </c:pt>
              <c:pt idx="12">
                <c:v>16</c:v>
              </c:pt>
              <c:pt idx="13">
                <c:v>17</c:v>
              </c:pt>
              <c:pt idx="14">
                <c:v>18</c:v>
              </c:pt>
              <c:pt idx="15">
                <c:v>19</c:v>
              </c:pt>
              <c:pt idx="16">
                <c:v>20</c:v>
              </c:pt>
              <c:pt idx="17">
                <c:v>21</c:v>
              </c:pt>
              <c:pt idx="18">
                <c:v>22</c:v>
              </c:pt>
              <c:pt idx="19">
                <c:v>23</c:v>
              </c:pt>
              <c:pt idx="20">
                <c:v>24</c:v>
              </c:pt>
              <c:pt idx="21">
                <c:v>25</c:v>
              </c:pt>
              <c:pt idx="22">
                <c:v>26</c:v>
              </c:pt>
              <c:pt idx="23">
                <c:v>27</c:v>
              </c:pt>
              <c:pt idx="24">
                <c:v>28</c:v>
              </c:pt>
              <c:pt idx="25">
                <c:v>29</c:v>
              </c:pt>
              <c:pt idx="26">
                <c:v>30</c:v>
              </c:pt>
              <c:pt idx="27">
                <c:v>31</c:v>
              </c:pt>
              <c:pt idx="28">
                <c:v>32</c:v>
              </c:pt>
              <c:pt idx="29">
                <c:v>33</c:v>
              </c:pt>
              <c:pt idx="30">
                <c:v>34</c:v>
              </c:pt>
              <c:pt idx="31">
                <c:v>35</c:v>
              </c:pt>
              <c:pt idx="32">
                <c:v>36</c:v>
              </c:pt>
              <c:pt idx="33">
                <c:v>37</c:v>
              </c:pt>
              <c:pt idx="34">
                <c:v>38</c:v>
              </c:pt>
              <c:pt idx="35">
                <c:v>39</c:v>
              </c:pt>
              <c:pt idx="36">
                <c:v>40</c:v>
              </c:pt>
              <c:pt idx="37">
                <c:v>41</c:v>
              </c:pt>
              <c:pt idx="38">
                <c:v>42</c:v>
              </c:pt>
              <c:pt idx="39">
                <c:v>43</c:v>
              </c:pt>
              <c:pt idx="40">
                <c:v>44</c:v>
              </c:pt>
              <c:pt idx="41">
                <c:v>45</c:v>
              </c:pt>
              <c:pt idx="42">
                <c:v>46</c:v>
              </c:pt>
              <c:pt idx="43">
                <c:v>47</c:v>
              </c:pt>
              <c:pt idx="44">
                <c:v>48</c:v>
              </c:pt>
              <c:pt idx="45">
                <c:v>49</c:v>
              </c:pt>
              <c:pt idx="46">
                <c:v>50</c:v>
              </c:pt>
              <c:pt idx="47">
                <c:v>51</c:v>
              </c:pt>
              <c:pt idx="48">
                <c:v>52</c:v>
              </c:pt>
              <c:pt idx="49">
                <c:v>53</c:v>
              </c:pt>
              <c:pt idx="50">
                <c:v>54</c:v>
              </c:pt>
              <c:pt idx="51">
                <c:v>55</c:v>
              </c:pt>
              <c:pt idx="52">
                <c:v>56</c:v>
              </c:pt>
              <c:pt idx="53">
                <c:v>57</c:v>
              </c:pt>
              <c:pt idx="54">
                <c:v>58</c:v>
              </c:pt>
              <c:pt idx="55">
                <c:v>59</c:v>
              </c:pt>
              <c:pt idx="56">
                <c:v>60</c:v>
              </c:pt>
              <c:pt idx="57">
                <c:v>61</c:v>
              </c:pt>
              <c:pt idx="58">
                <c:v>62</c:v>
              </c:pt>
              <c:pt idx="59">
                <c:v>63</c:v>
              </c:pt>
              <c:pt idx="60">
                <c:v>64</c:v>
              </c:pt>
              <c:pt idx="61">
                <c:v>65</c:v>
              </c:pt>
              <c:pt idx="62">
                <c:v>66</c:v>
              </c:pt>
              <c:pt idx="63">
                <c:v>67</c:v>
              </c:pt>
              <c:pt idx="64">
                <c:v>68</c:v>
              </c:pt>
              <c:pt idx="65">
                <c:v>69</c:v>
              </c:pt>
              <c:pt idx="66">
                <c:v>70</c:v>
              </c:pt>
              <c:pt idx="67">
                <c:v>71</c:v>
              </c:pt>
              <c:pt idx="68">
                <c:v>72</c:v>
              </c:pt>
              <c:pt idx="69">
                <c:v>73</c:v>
              </c:pt>
              <c:pt idx="70">
                <c:v>74</c:v>
              </c:pt>
              <c:pt idx="71">
                <c:v>75</c:v>
              </c:pt>
              <c:pt idx="72">
                <c:v>76</c:v>
              </c:pt>
              <c:pt idx="73">
                <c:v>77</c:v>
              </c:pt>
              <c:pt idx="74">
                <c:v>78</c:v>
              </c:pt>
              <c:pt idx="75">
                <c:v>79</c:v>
              </c:pt>
              <c:pt idx="76">
                <c:v>80</c:v>
              </c:pt>
              <c:pt idx="77">
                <c:v>81</c:v>
              </c:pt>
              <c:pt idx="78">
                <c:v>82</c:v>
              </c:pt>
              <c:pt idx="79">
                <c:v>83</c:v>
              </c:pt>
              <c:pt idx="80">
                <c:v>84</c:v>
              </c:pt>
              <c:pt idx="81">
                <c:v>85</c:v>
              </c:pt>
              <c:pt idx="82">
                <c:v>86</c:v>
              </c:pt>
              <c:pt idx="83">
                <c:v>87</c:v>
              </c:pt>
              <c:pt idx="84">
                <c:v>88</c:v>
              </c:pt>
              <c:pt idx="85">
                <c:v>89</c:v>
              </c:pt>
              <c:pt idx="86">
                <c:v>90</c:v>
              </c:pt>
              <c:pt idx="87">
                <c:v>91</c:v>
              </c:pt>
              <c:pt idx="88">
                <c:v>92</c:v>
              </c:pt>
              <c:pt idx="89">
                <c:v>93</c:v>
              </c:pt>
              <c:pt idx="90">
                <c:v>94</c:v>
              </c:pt>
              <c:pt idx="91">
                <c:v>95</c:v>
              </c:pt>
              <c:pt idx="92">
                <c:v>96</c:v>
              </c:pt>
              <c:pt idx="93">
                <c:v>97</c:v>
              </c:pt>
              <c:pt idx="94">
                <c:v>98</c:v>
              </c:pt>
              <c:pt idx="95">
                <c:v>99</c:v>
              </c:pt>
              <c:pt idx="96">
                <c:v>100</c:v>
              </c:pt>
              <c:pt idx="97">
                <c:v>101</c:v>
              </c:pt>
              <c:pt idx="98">
                <c:v>102</c:v>
              </c:pt>
              <c:pt idx="99">
                <c:v>103</c:v>
              </c:pt>
              <c:pt idx="100">
                <c:v>104</c:v>
              </c:pt>
              <c:pt idx="101">
                <c:v>105</c:v>
              </c:pt>
              <c:pt idx="102">
                <c:v>106</c:v>
              </c:pt>
              <c:pt idx="103">
                <c:v>107</c:v>
              </c:pt>
              <c:pt idx="104">
                <c:v>108</c:v>
              </c:pt>
              <c:pt idx="105">
                <c:v>109</c:v>
              </c:pt>
              <c:pt idx="106">
                <c:v>110</c:v>
              </c:pt>
              <c:pt idx="107">
                <c:v>111</c:v>
              </c:pt>
              <c:pt idx="108">
                <c:v>112</c:v>
              </c:pt>
              <c:pt idx="109">
                <c:v>113</c:v>
              </c:pt>
              <c:pt idx="110">
                <c:v>114</c:v>
              </c:pt>
              <c:pt idx="111">
                <c:v>115</c:v>
              </c:pt>
              <c:pt idx="112">
                <c:v>116</c:v>
              </c:pt>
              <c:pt idx="113">
                <c:v>117</c:v>
              </c:pt>
              <c:pt idx="114">
                <c:v>118</c:v>
              </c:pt>
              <c:pt idx="115">
                <c:v>119</c:v>
              </c:pt>
              <c:pt idx="116">
                <c:v>120</c:v>
              </c:pt>
              <c:pt idx="117">
                <c:v>121</c:v>
              </c:pt>
              <c:pt idx="118">
                <c:v>122</c:v>
              </c:pt>
              <c:pt idx="119">
                <c:v>123</c:v>
              </c:pt>
              <c:pt idx="120">
                <c:v>124</c:v>
              </c:pt>
              <c:pt idx="121">
                <c:v>125</c:v>
              </c:pt>
              <c:pt idx="122">
                <c:v>126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Spiele!$E$17:$DZ$17</c15:sqref>
                  </c15:fullRef>
                </c:ext>
              </c:extLst>
              <c:f>(Spiele!$E$17:$G$17,Spiele!$K$17:$DZ$17)</c:f>
              <c:numCache>
                <c:formatCode>General</c:formatCode>
                <c:ptCount val="123"/>
                <c:pt idx="0">
                  <c:v>185</c:v>
                </c:pt>
                <c:pt idx="1">
                  <c:v>190</c:v>
                </c:pt>
                <c:pt idx="2">
                  <c:v>146</c:v>
                </c:pt>
                <c:pt idx="3">
                  <c:v>103</c:v>
                </c:pt>
                <c:pt idx="4">
                  <c:v>162</c:v>
                </c:pt>
                <c:pt idx="5">
                  <c:v>180</c:v>
                </c:pt>
                <c:pt idx="6">
                  <c:v>111</c:v>
                </c:pt>
                <c:pt idx="7">
                  <c:v>159</c:v>
                </c:pt>
                <c:pt idx="8">
                  <c:v>126</c:v>
                </c:pt>
                <c:pt idx="9">
                  <c:v>118</c:v>
                </c:pt>
                <c:pt idx="10">
                  <c:v>124</c:v>
                </c:pt>
                <c:pt idx="11">
                  <c:v>132</c:v>
                </c:pt>
                <c:pt idx="12">
                  <c:v>122</c:v>
                </c:pt>
                <c:pt idx="13">
                  <c:v>139</c:v>
                </c:pt>
                <c:pt idx="14">
                  <c:v>134</c:v>
                </c:pt>
                <c:pt idx="15">
                  <c:v>203</c:v>
                </c:pt>
                <c:pt idx="16">
                  <c:v>167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A-4E12-9406-50FE3177A2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René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45819272590924E-2"/>
          <c:y val="0.18959232613908872"/>
          <c:w val="0.93799976495475379"/>
          <c:h val="0.5894322022696802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15</c:v>
              </c:pt>
              <c:pt idx="12">
                <c:v>16</c:v>
              </c:pt>
              <c:pt idx="13">
                <c:v>17</c:v>
              </c:pt>
              <c:pt idx="14">
                <c:v>18</c:v>
              </c:pt>
              <c:pt idx="15">
                <c:v>19</c:v>
              </c:pt>
              <c:pt idx="16">
                <c:v>20</c:v>
              </c:pt>
              <c:pt idx="17">
                <c:v>21</c:v>
              </c:pt>
              <c:pt idx="18">
                <c:v>22</c:v>
              </c:pt>
              <c:pt idx="19">
                <c:v>23</c:v>
              </c:pt>
              <c:pt idx="20">
                <c:v>24</c:v>
              </c:pt>
              <c:pt idx="21">
                <c:v>25</c:v>
              </c:pt>
              <c:pt idx="22">
                <c:v>26</c:v>
              </c:pt>
              <c:pt idx="23">
                <c:v>27</c:v>
              </c:pt>
              <c:pt idx="24">
                <c:v>28</c:v>
              </c:pt>
              <c:pt idx="25">
                <c:v>29</c:v>
              </c:pt>
              <c:pt idx="26">
                <c:v>30</c:v>
              </c:pt>
              <c:pt idx="27">
                <c:v>31</c:v>
              </c:pt>
              <c:pt idx="28">
                <c:v>32</c:v>
              </c:pt>
              <c:pt idx="29">
                <c:v>33</c:v>
              </c:pt>
              <c:pt idx="30">
                <c:v>34</c:v>
              </c:pt>
              <c:pt idx="31">
                <c:v>35</c:v>
              </c:pt>
              <c:pt idx="32">
                <c:v>36</c:v>
              </c:pt>
              <c:pt idx="33">
                <c:v>37</c:v>
              </c:pt>
              <c:pt idx="34">
                <c:v>38</c:v>
              </c:pt>
              <c:pt idx="35">
                <c:v>39</c:v>
              </c:pt>
              <c:pt idx="36">
                <c:v>40</c:v>
              </c:pt>
              <c:pt idx="37">
                <c:v>41</c:v>
              </c:pt>
              <c:pt idx="38">
                <c:v>42</c:v>
              </c:pt>
              <c:pt idx="39">
                <c:v>43</c:v>
              </c:pt>
              <c:pt idx="40">
                <c:v>44</c:v>
              </c:pt>
              <c:pt idx="41">
                <c:v>45</c:v>
              </c:pt>
              <c:pt idx="42">
                <c:v>46</c:v>
              </c:pt>
              <c:pt idx="43">
                <c:v>47</c:v>
              </c:pt>
              <c:pt idx="44">
                <c:v>48</c:v>
              </c:pt>
              <c:pt idx="45">
                <c:v>49</c:v>
              </c:pt>
              <c:pt idx="46">
                <c:v>50</c:v>
              </c:pt>
              <c:pt idx="47">
                <c:v>51</c:v>
              </c:pt>
              <c:pt idx="48">
                <c:v>52</c:v>
              </c:pt>
              <c:pt idx="49">
                <c:v>53</c:v>
              </c:pt>
              <c:pt idx="50">
                <c:v>54</c:v>
              </c:pt>
              <c:pt idx="51">
                <c:v>55</c:v>
              </c:pt>
              <c:pt idx="52">
                <c:v>56</c:v>
              </c:pt>
              <c:pt idx="53">
                <c:v>57</c:v>
              </c:pt>
              <c:pt idx="54">
                <c:v>58</c:v>
              </c:pt>
              <c:pt idx="55">
                <c:v>59</c:v>
              </c:pt>
              <c:pt idx="56">
                <c:v>60</c:v>
              </c:pt>
              <c:pt idx="57">
                <c:v>61</c:v>
              </c:pt>
              <c:pt idx="58">
                <c:v>62</c:v>
              </c:pt>
              <c:pt idx="59">
                <c:v>63</c:v>
              </c:pt>
              <c:pt idx="60">
                <c:v>64</c:v>
              </c:pt>
              <c:pt idx="61">
                <c:v>65</c:v>
              </c:pt>
              <c:pt idx="62">
                <c:v>66</c:v>
              </c:pt>
              <c:pt idx="63">
                <c:v>67</c:v>
              </c:pt>
              <c:pt idx="64">
                <c:v>68</c:v>
              </c:pt>
              <c:pt idx="65">
                <c:v>69</c:v>
              </c:pt>
              <c:pt idx="66">
                <c:v>70</c:v>
              </c:pt>
              <c:pt idx="67">
                <c:v>71</c:v>
              </c:pt>
              <c:pt idx="68">
                <c:v>72</c:v>
              </c:pt>
              <c:pt idx="69">
                <c:v>73</c:v>
              </c:pt>
              <c:pt idx="70">
                <c:v>74</c:v>
              </c:pt>
              <c:pt idx="71">
                <c:v>75</c:v>
              </c:pt>
              <c:pt idx="72">
                <c:v>76</c:v>
              </c:pt>
              <c:pt idx="73">
                <c:v>77</c:v>
              </c:pt>
              <c:pt idx="74">
                <c:v>78</c:v>
              </c:pt>
              <c:pt idx="75">
                <c:v>79</c:v>
              </c:pt>
              <c:pt idx="76">
                <c:v>80</c:v>
              </c:pt>
              <c:pt idx="77">
                <c:v>81</c:v>
              </c:pt>
              <c:pt idx="78">
                <c:v>82</c:v>
              </c:pt>
              <c:pt idx="79">
                <c:v>83</c:v>
              </c:pt>
              <c:pt idx="80">
                <c:v>84</c:v>
              </c:pt>
              <c:pt idx="81">
                <c:v>85</c:v>
              </c:pt>
              <c:pt idx="82">
                <c:v>86</c:v>
              </c:pt>
              <c:pt idx="83">
                <c:v>87</c:v>
              </c:pt>
              <c:pt idx="84">
                <c:v>88</c:v>
              </c:pt>
              <c:pt idx="85">
                <c:v>89</c:v>
              </c:pt>
              <c:pt idx="86">
                <c:v>90</c:v>
              </c:pt>
              <c:pt idx="87">
                <c:v>91</c:v>
              </c:pt>
              <c:pt idx="88">
                <c:v>92</c:v>
              </c:pt>
              <c:pt idx="89">
                <c:v>93</c:v>
              </c:pt>
              <c:pt idx="90">
                <c:v>94</c:v>
              </c:pt>
              <c:pt idx="91">
                <c:v>95</c:v>
              </c:pt>
              <c:pt idx="92">
                <c:v>96</c:v>
              </c:pt>
              <c:pt idx="93">
                <c:v>97</c:v>
              </c:pt>
              <c:pt idx="94">
                <c:v>98</c:v>
              </c:pt>
              <c:pt idx="95">
                <c:v>99</c:v>
              </c:pt>
              <c:pt idx="96">
                <c:v>100</c:v>
              </c:pt>
              <c:pt idx="97">
                <c:v>101</c:v>
              </c:pt>
              <c:pt idx="98">
                <c:v>102</c:v>
              </c:pt>
              <c:pt idx="99">
                <c:v>103</c:v>
              </c:pt>
              <c:pt idx="100">
                <c:v>104</c:v>
              </c:pt>
              <c:pt idx="101">
                <c:v>105</c:v>
              </c:pt>
              <c:pt idx="102">
                <c:v>106</c:v>
              </c:pt>
              <c:pt idx="103">
                <c:v>107</c:v>
              </c:pt>
              <c:pt idx="104">
                <c:v>108</c:v>
              </c:pt>
              <c:pt idx="105">
                <c:v>109</c:v>
              </c:pt>
              <c:pt idx="106">
                <c:v>110</c:v>
              </c:pt>
              <c:pt idx="107">
                <c:v>111</c:v>
              </c:pt>
              <c:pt idx="108">
                <c:v>112</c:v>
              </c:pt>
              <c:pt idx="109">
                <c:v>113</c:v>
              </c:pt>
              <c:pt idx="110">
                <c:v>114</c:v>
              </c:pt>
              <c:pt idx="111">
                <c:v>115</c:v>
              </c:pt>
              <c:pt idx="112">
                <c:v>116</c:v>
              </c:pt>
              <c:pt idx="113">
                <c:v>117</c:v>
              </c:pt>
              <c:pt idx="114">
                <c:v>118</c:v>
              </c:pt>
              <c:pt idx="115">
                <c:v>119</c:v>
              </c:pt>
              <c:pt idx="116">
                <c:v>120</c:v>
              </c:pt>
              <c:pt idx="117">
                <c:v>121</c:v>
              </c:pt>
              <c:pt idx="118">
                <c:v>122</c:v>
              </c:pt>
              <c:pt idx="119">
                <c:v>123</c:v>
              </c:pt>
              <c:pt idx="120">
                <c:v>124</c:v>
              </c:pt>
              <c:pt idx="121">
                <c:v>125</c:v>
              </c:pt>
              <c:pt idx="122">
                <c:v>126</c:v>
              </c:pt>
              <c:pt idx="123">
                <c:v>127</c:v>
              </c:pt>
              <c:pt idx="124">
                <c:v>128</c:v>
              </c:pt>
              <c:pt idx="125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Spiele!$B$19:$DZ$19</c15:sqref>
                  </c15:fullRef>
                </c:ext>
              </c:extLst>
              <c:f>(Spiele!$B$19:$D$19,Spiele!$H$19:$DZ$19)</c:f>
              <c:numCache>
                <c:formatCode>General</c:formatCode>
                <c:ptCount val="126"/>
                <c:pt idx="0">
                  <c:v>142</c:v>
                </c:pt>
                <c:pt idx="1">
                  <c:v>160</c:v>
                </c:pt>
                <c:pt idx="2">
                  <c:v>154</c:v>
                </c:pt>
                <c:pt idx="3">
                  <c:v>169</c:v>
                </c:pt>
                <c:pt idx="4">
                  <c:v>177</c:v>
                </c:pt>
                <c:pt idx="5">
                  <c:v>179</c:v>
                </c:pt>
                <c:pt idx="6">
                  <c:v>214</c:v>
                </c:pt>
                <c:pt idx="7">
                  <c:v>185</c:v>
                </c:pt>
                <c:pt idx="8">
                  <c:v>153</c:v>
                </c:pt>
                <c:pt idx="9">
                  <c:v>157</c:v>
                </c:pt>
                <c:pt idx="10">
                  <c:v>179</c:v>
                </c:pt>
                <c:pt idx="11">
                  <c:v>144</c:v>
                </c:pt>
                <c:pt idx="12">
                  <c:v>230</c:v>
                </c:pt>
                <c:pt idx="13">
                  <c:v>190</c:v>
                </c:pt>
                <c:pt idx="14">
                  <c:v>219</c:v>
                </c:pt>
                <c:pt idx="15">
                  <c:v>209</c:v>
                </c:pt>
                <c:pt idx="16">
                  <c:v>179</c:v>
                </c:pt>
                <c:pt idx="17">
                  <c:v>142</c:v>
                </c:pt>
                <c:pt idx="18">
                  <c:v>180</c:v>
                </c:pt>
                <c:pt idx="19">
                  <c:v>132</c:v>
                </c:pt>
                <c:pt idx="20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F-445C-BB0C-D9B87F5826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Spiele!$B$20:$DZ$20</c:f>
              <c:numCache>
                <c:formatCode>General</c:formatCode>
                <c:ptCount val="129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3-4EA2-9637-BB1A48FB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Rufus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Spiele!#REF!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EF-4F2B-9856-E58315F5760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baseline="0"/>
              <a:t>Ryan 2025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3284556096930449"/>
          <c:y val="2.802102091390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Spiele!$B$41:$J$41</c:f>
              <c:strCache>
                <c:ptCount val="9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Spiele!$K$41:$DZ$41</c:f>
              <c:numCache>
                <c:formatCode>General</c:formatCode>
                <c:ptCount val="120"/>
                <c:pt idx="0">
                  <c:v>134</c:v>
                </c:pt>
                <c:pt idx="1">
                  <c:v>123</c:v>
                </c:pt>
                <c:pt idx="2">
                  <c:v>135</c:v>
                </c:pt>
                <c:pt idx="3">
                  <c:v>127</c:v>
                </c:pt>
                <c:pt idx="4">
                  <c:v>155</c:v>
                </c:pt>
                <c:pt idx="5">
                  <c:v>181</c:v>
                </c:pt>
                <c:pt idx="6">
                  <c:v>145</c:v>
                </c:pt>
                <c:pt idx="7">
                  <c:v>152</c:v>
                </c:pt>
                <c:pt idx="8">
                  <c:v>137</c:v>
                </c:pt>
                <c:pt idx="9">
                  <c:v>159</c:v>
                </c:pt>
                <c:pt idx="10">
                  <c:v>148</c:v>
                </c:pt>
                <c:pt idx="11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A-4CE2-9556-1FADE99A20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2785327"/>
        <c:axId val="962808367"/>
      </c:lineChart>
      <c:catAx>
        <c:axId val="96278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808367"/>
        <c:crosses val="autoZero"/>
        <c:auto val="1"/>
        <c:lblAlgn val="ctr"/>
        <c:lblOffset val="100"/>
        <c:noMultiLvlLbl val="0"/>
      </c:catAx>
      <c:valAx>
        <c:axId val="9628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78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Sandra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Spiele!$B$36:$D$36</c:f>
              <c:strCache>
                <c:ptCount val="3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Spiele!$E$36:$DZ$36</c:f>
              <c:numCache>
                <c:formatCode>General</c:formatCode>
                <c:ptCount val="126"/>
                <c:pt idx="0">
                  <c:v>163</c:v>
                </c:pt>
                <c:pt idx="1">
                  <c:v>126</c:v>
                </c:pt>
                <c:pt idx="2">
                  <c:v>176</c:v>
                </c:pt>
                <c:pt idx="3">
                  <c:v>150</c:v>
                </c:pt>
                <c:pt idx="4">
                  <c:v>190</c:v>
                </c:pt>
                <c:pt idx="5">
                  <c:v>167</c:v>
                </c:pt>
                <c:pt idx="6">
                  <c:v>127</c:v>
                </c:pt>
                <c:pt idx="7">
                  <c:v>161</c:v>
                </c:pt>
                <c:pt idx="8">
                  <c:v>167</c:v>
                </c:pt>
                <c:pt idx="9">
                  <c:v>154</c:v>
                </c:pt>
                <c:pt idx="10">
                  <c:v>189</c:v>
                </c:pt>
                <c:pt idx="11">
                  <c:v>176</c:v>
                </c:pt>
                <c:pt idx="12">
                  <c:v>152</c:v>
                </c:pt>
                <c:pt idx="13">
                  <c:v>144</c:v>
                </c:pt>
                <c:pt idx="1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D-4F6A-9F66-F1371A967D4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Sandro</a:t>
            </a:r>
            <a:r>
              <a:rPr lang="de-DE" baseline="0"/>
              <a:t> C. 2025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3284556096930449"/>
          <c:y val="2.802102091390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Spiele!$B$21:$J$21</c:f>
              <c:strCache>
                <c:ptCount val="9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Spiele!$K$21:$DZ$21</c:f>
              <c:numCache>
                <c:formatCode>General</c:formatCode>
                <c:ptCount val="120"/>
                <c:pt idx="0">
                  <c:v>127</c:v>
                </c:pt>
                <c:pt idx="1">
                  <c:v>138</c:v>
                </c:pt>
                <c:pt idx="2">
                  <c:v>168</c:v>
                </c:pt>
                <c:pt idx="3">
                  <c:v>130</c:v>
                </c:pt>
                <c:pt idx="4">
                  <c:v>123</c:v>
                </c:pt>
                <c:pt idx="5">
                  <c:v>95</c:v>
                </c:pt>
                <c:pt idx="6">
                  <c:v>189</c:v>
                </c:pt>
                <c:pt idx="7">
                  <c:v>123</c:v>
                </c:pt>
                <c:pt idx="8">
                  <c:v>105</c:v>
                </c:pt>
                <c:pt idx="9">
                  <c:v>146</c:v>
                </c:pt>
                <c:pt idx="10">
                  <c:v>161</c:v>
                </c:pt>
                <c:pt idx="11">
                  <c:v>200</c:v>
                </c:pt>
                <c:pt idx="12">
                  <c:v>132</c:v>
                </c:pt>
                <c:pt idx="13">
                  <c:v>121</c:v>
                </c:pt>
                <c:pt idx="1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D-4005-BCB0-9C63BD7480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2785327"/>
        <c:axId val="962808367"/>
      </c:lineChart>
      <c:catAx>
        <c:axId val="96278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808367"/>
        <c:crosses val="autoZero"/>
        <c:auto val="1"/>
        <c:lblAlgn val="ctr"/>
        <c:lblOffset val="100"/>
        <c:noMultiLvlLbl val="0"/>
      </c:catAx>
      <c:valAx>
        <c:axId val="9628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78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Schawi</a:t>
            </a:r>
            <a:r>
              <a:rPr lang="de-DE" baseline="0"/>
              <a:t> 2025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15</c:v>
              </c:pt>
              <c:pt idx="12">
                <c:v>16</c:v>
              </c:pt>
              <c:pt idx="13">
                <c:v>17</c:v>
              </c:pt>
              <c:pt idx="14">
                <c:v>18</c:v>
              </c:pt>
              <c:pt idx="15">
                <c:v>19</c:v>
              </c:pt>
              <c:pt idx="16">
                <c:v>20</c:v>
              </c:pt>
              <c:pt idx="17">
                <c:v>21</c:v>
              </c:pt>
              <c:pt idx="18">
                <c:v>22</c:v>
              </c:pt>
              <c:pt idx="19">
                <c:v>23</c:v>
              </c:pt>
              <c:pt idx="20">
                <c:v>24</c:v>
              </c:pt>
              <c:pt idx="21">
                <c:v>25</c:v>
              </c:pt>
              <c:pt idx="22">
                <c:v>26</c:v>
              </c:pt>
              <c:pt idx="23">
                <c:v>27</c:v>
              </c:pt>
              <c:pt idx="24">
                <c:v>28</c:v>
              </c:pt>
              <c:pt idx="25">
                <c:v>29</c:v>
              </c:pt>
              <c:pt idx="26">
                <c:v>30</c:v>
              </c:pt>
              <c:pt idx="27">
                <c:v>31</c:v>
              </c:pt>
              <c:pt idx="28">
                <c:v>32</c:v>
              </c:pt>
              <c:pt idx="29">
                <c:v>33</c:v>
              </c:pt>
              <c:pt idx="30">
                <c:v>34</c:v>
              </c:pt>
              <c:pt idx="31">
                <c:v>35</c:v>
              </c:pt>
              <c:pt idx="32">
                <c:v>36</c:v>
              </c:pt>
              <c:pt idx="33">
                <c:v>37</c:v>
              </c:pt>
              <c:pt idx="34">
                <c:v>38</c:v>
              </c:pt>
              <c:pt idx="35">
                <c:v>39</c:v>
              </c:pt>
              <c:pt idx="36">
                <c:v>40</c:v>
              </c:pt>
              <c:pt idx="37">
                <c:v>41</c:v>
              </c:pt>
              <c:pt idx="38">
                <c:v>42</c:v>
              </c:pt>
              <c:pt idx="39">
                <c:v>43</c:v>
              </c:pt>
              <c:pt idx="40">
                <c:v>44</c:v>
              </c:pt>
              <c:pt idx="41">
                <c:v>45</c:v>
              </c:pt>
              <c:pt idx="42">
                <c:v>46</c:v>
              </c:pt>
              <c:pt idx="43">
                <c:v>47</c:v>
              </c:pt>
              <c:pt idx="44">
                <c:v>48</c:v>
              </c:pt>
              <c:pt idx="45">
                <c:v>49</c:v>
              </c:pt>
              <c:pt idx="46">
                <c:v>50</c:v>
              </c:pt>
              <c:pt idx="47">
                <c:v>51</c:v>
              </c:pt>
              <c:pt idx="48">
                <c:v>52</c:v>
              </c:pt>
              <c:pt idx="49">
                <c:v>53</c:v>
              </c:pt>
              <c:pt idx="50">
                <c:v>54</c:v>
              </c:pt>
              <c:pt idx="51">
                <c:v>55</c:v>
              </c:pt>
              <c:pt idx="52">
                <c:v>56</c:v>
              </c:pt>
              <c:pt idx="53">
                <c:v>57</c:v>
              </c:pt>
              <c:pt idx="54">
                <c:v>58</c:v>
              </c:pt>
              <c:pt idx="55">
                <c:v>59</c:v>
              </c:pt>
              <c:pt idx="56">
                <c:v>60</c:v>
              </c:pt>
              <c:pt idx="57">
                <c:v>61</c:v>
              </c:pt>
              <c:pt idx="58">
                <c:v>62</c:v>
              </c:pt>
              <c:pt idx="59">
                <c:v>63</c:v>
              </c:pt>
              <c:pt idx="60">
                <c:v>64</c:v>
              </c:pt>
              <c:pt idx="61">
                <c:v>65</c:v>
              </c:pt>
              <c:pt idx="62">
                <c:v>66</c:v>
              </c:pt>
              <c:pt idx="63">
                <c:v>67</c:v>
              </c:pt>
              <c:pt idx="64">
                <c:v>68</c:v>
              </c:pt>
              <c:pt idx="65">
                <c:v>69</c:v>
              </c:pt>
              <c:pt idx="66">
                <c:v>70</c:v>
              </c:pt>
              <c:pt idx="67">
                <c:v>71</c:v>
              </c:pt>
              <c:pt idx="68">
                <c:v>72</c:v>
              </c:pt>
              <c:pt idx="69">
                <c:v>73</c:v>
              </c:pt>
              <c:pt idx="70">
                <c:v>74</c:v>
              </c:pt>
              <c:pt idx="71">
                <c:v>75</c:v>
              </c:pt>
              <c:pt idx="72">
                <c:v>76</c:v>
              </c:pt>
              <c:pt idx="73">
                <c:v>77</c:v>
              </c:pt>
              <c:pt idx="74">
                <c:v>78</c:v>
              </c:pt>
              <c:pt idx="75">
                <c:v>79</c:v>
              </c:pt>
              <c:pt idx="76">
                <c:v>80</c:v>
              </c:pt>
              <c:pt idx="77">
                <c:v>81</c:v>
              </c:pt>
              <c:pt idx="78">
                <c:v>82</c:v>
              </c:pt>
              <c:pt idx="79">
                <c:v>83</c:v>
              </c:pt>
              <c:pt idx="80">
                <c:v>84</c:v>
              </c:pt>
              <c:pt idx="81">
                <c:v>85</c:v>
              </c:pt>
              <c:pt idx="82">
                <c:v>86</c:v>
              </c:pt>
              <c:pt idx="83">
                <c:v>87</c:v>
              </c:pt>
              <c:pt idx="84">
                <c:v>88</c:v>
              </c:pt>
              <c:pt idx="85">
                <c:v>89</c:v>
              </c:pt>
              <c:pt idx="86">
                <c:v>90</c:v>
              </c:pt>
              <c:pt idx="87">
                <c:v>91</c:v>
              </c:pt>
              <c:pt idx="88">
                <c:v>92</c:v>
              </c:pt>
              <c:pt idx="89">
                <c:v>93</c:v>
              </c:pt>
              <c:pt idx="90">
                <c:v>94</c:v>
              </c:pt>
              <c:pt idx="91">
                <c:v>95</c:v>
              </c:pt>
              <c:pt idx="92">
                <c:v>96</c:v>
              </c:pt>
              <c:pt idx="93">
                <c:v>97</c:v>
              </c:pt>
              <c:pt idx="94">
                <c:v>98</c:v>
              </c:pt>
              <c:pt idx="95">
                <c:v>99</c:v>
              </c:pt>
              <c:pt idx="96">
                <c:v>100</c:v>
              </c:pt>
              <c:pt idx="97">
                <c:v>101</c:v>
              </c:pt>
              <c:pt idx="98">
                <c:v>102</c:v>
              </c:pt>
              <c:pt idx="99">
                <c:v>103</c:v>
              </c:pt>
              <c:pt idx="100">
                <c:v>104</c:v>
              </c:pt>
              <c:pt idx="101">
                <c:v>105</c:v>
              </c:pt>
              <c:pt idx="102">
                <c:v>106</c:v>
              </c:pt>
              <c:pt idx="103">
                <c:v>107</c:v>
              </c:pt>
              <c:pt idx="104">
                <c:v>108</c:v>
              </c:pt>
              <c:pt idx="105">
                <c:v>109</c:v>
              </c:pt>
              <c:pt idx="106">
                <c:v>110</c:v>
              </c:pt>
              <c:pt idx="107">
                <c:v>111</c:v>
              </c:pt>
              <c:pt idx="108">
                <c:v>112</c:v>
              </c:pt>
              <c:pt idx="109">
                <c:v>113</c:v>
              </c:pt>
              <c:pt idx="110">
                <c:v>114</c:v>
              </c:pt>
              <c:pt idx="111">
                <c:v>115</c:v>
              </c:pt>
              <c:pt idx="112">
                <c:v>116</c:v>
              </c:pt>
              <c:pt idx="113">
                <c:v>117</c:v>
              </c:pt>
              <c:pt idx="114">
                <c:v>118</c:v>
              </c:pt>
              <c:pt idx="115">
                <c:v>119</c:v>
              </c:pt>
              <c:pt idx="116">
                <c:v>120</c:v>
              </c:pt>
              <c:pt idx="117">
                <c:v>121</c:v>
              </c:pt>
              <c:pt idx="118">
                <c:v>122</c:v>
              </c:pt>
              <c:pt idx="119">
                <c:v>123</c:v>
              </c:pt>
              <c:pt idx="120">
                <c:v>124</c:v>
              </c:pt>
              <c:pt idx="121">
                <c:v>125</c:v>
              </c:pt>
              <c:pt idx="122">
                <c:v>126</c:v>
              </c:pt>
              <c:pt idx="123">
                <c:v>127</c:v>
              </c:pt>
              <c:pt idx="124">
                <c:v>128</c:v>
              </c:pt>
              <c:pt idx="125">
                <c:v>129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Spiele!$B$22:$DZ$22</c15:sqref>
                  </c15:fullRef>
                </c:ext>
              </c:extLst>
              <c:f>(Spiele!$B$22:$D$22,Spiele!$H$22:$DZ$22)</c:f>
              <c:numCache>
                <c:formatCode>General</c:formatCode>
                <c:ptCount val="126"/>
                <c:pt idx="0">
                  <c:v>160</c:v>
                </c:pt>
                <c:pt idx="1">
                  <c:v>159</c:v>
                </c:pt>
                <c:pt idx="2">
                  <c:v>236</c:v>
                </c:pt>
                <c:pt idx="3">
                  <c:v>161</c:v>
                </c:pt>
                <c:pt idx="4">
                  <c:v>144</c:v>
                </c:pt>
                <c:pt idx="5">
                  <c:v>187</c:v>
                </c:pt>
                <c:pt idx="6">
                  <c:v>185</c:v>
                </c:pt>
                <c:pt idx="7">
                  <c:v>144</c:v>
                </c:pt>
                <c:pt idx="8">
                  <c:v>169</c:v>
                </c:pt>
                <c:pt idx="9">
                  <c:v>225</c:v>
                </c:pt>
                <c:pt idx="10">
                  <c:v>227</c:v>
                </c:pt>
                <c:pt idx="11">
                  <c:v>142</c:v>
                </c:pt>
                <c:pt idx="12">
                  <c:v>171</c:v>
                </c:pt>
                <c:pt idx="13">
                  <c:v>143</c:v>
                </c:pt>
                <c:pt idx="14">
                  <c:v>187</c:v>
                </c:pt>
                <c:pt idx="18">
                  <c:v>184</c:v>
                </c:pt>
                <c:pt idx="19">
                  <c:v>178</c:v>
                </c:pt>
                <c:pt idx="20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7-4EFB-B22F-F45DA7915E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2785327"/>
        <c:axId val="962808367"/>
      </c:lineChart>
      <c:catAx>
        <c:axId val="96278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808367"/>
        <c:crosses val="autoZero"/>
        <c:auto val="1"/>
        <c:lblAlgn val="ctr"/>
        <c:lblOffset val="100"/>
        <c:noMultiLvlLbl val="0"/>
      </c:catAx>
      <c:valAx>
        <c:axId val="9628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78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Tim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Spiele!$B$23:$J$23</c:f>
              <c:strCache>
                <c:ptCount val="9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Spiele!$K$23:$DZ$23</c:f>
              <c:numCache>
                <c:formatCode>General</c:formatCode>
                <c:ptCount val="120"/>
                <c:pt idx="0">
                  <c:v>147</c:v>
                </c:pt>
                <c:pt idx="1">
                  <c:v>163</c:v>
                </c:pt>
                <c:pt idx="2">
                  <c:v>127</c:v>
                </c:pt>
                <c:pt idx="3">
                  <c:v>121</c:v>
                </c:pt>
                <c:pt idx="4">
                  <c:v>164</c:v>
                </c:pt>
                <c:pt idx="5">
                  <c:v>182</c:v>
                </c:pt>
                <c:pt idx="9">
                  <c:v>156</c:v>
                </c:pt>
                <c:pt idx="10">
                  <c:v>141</c:v>
                </c:pt>
                <c:pt idx="11">
                  <c:v>133</c:v>
                </c:pt>
                <c:pt idx="12">
                  <c:v>94</c:v>
                </c:pt>
                <c:pt idx="13">
                  <c:v>175</c:v>
                </c:pt>
                <c:pt idx="1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E-4428-938A-F597AF37066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Toni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Spiele!$B$24:$DZ$24</c:f>
              <c:numCache>
                <c:formatCode>General</c:formatCode>
                <c:ptCount val="129"/>
                <c:pt idx="0">
                  <c:v>138</c:v>
                </c:pt>
                <c:pt idx="1">
                  <c:v>162</c:v>
                </c:pt>
                <c:pt idx="2">
                  <c:v>157</c:v>
                </c:pt>
                <c:pt idx="12">
                  <c:v>169</c:v>
                </c:pt>
                <c:pt idx="13">
                  <c:v>147</c:v>
                </c:pt>
                <c:pt idx="1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A-4E0B-844D-A91FF01F35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Turtle</a:t>
            </a:r>
            <a:r>
              <a:rPr lang="de-DE" baseline="0"/>
              <a:t> 2025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474408538891459E-2"/>
          <c:y val="0.18083333333333335"/>
          <c:w val="0.910984216760516"/>
          <c:h val="0.60586395450568675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Spiele!$B$25:$DZ$25</c:f>
              <c:numCache>
                <c:formatCode>General</c:formatCode>
                <c:ptCount val="129"/>
                <c:pt idx="0">
                  <c:v>166</c:v>
                </c:pt>
                <c:pt idx="1">
                  <c:v>190</c:v>
                </c:pt>
                <c:pt idx="2">
                  <c:v>155</c:v>
                </c:pt>
                <c:pt idx="3">
                  <c:v>177</c:v>
                </c:pt>
                <c:pt idx="4">
                  <c:v>167</c:v>
                </c:pt>
                <c:pt idx="5">
                  <c:v>173</c:v>
                </c:pt>
                <c:pt idx="6">
                  <c:v>169</c:v>
                </c:pt>
                <c:pt idx="7">
                  <c:v>183</c:v>
                </c:pt>
                <c:pt idx="8">
                  <c:v>175</c:v>
                </c:pt>
                <c:pt idx="9">
                  <c:v>145</c:v>
                </c:pt>
                <c:pt idx="10">
                  <c:v>182</c:v>
                </c:pt>
                <c:pt idx="11">
                  <c:v>204</c:v>
                </c:pt>
                <c:pt idx="12">
                  <c:v>133</c:v>
                </c:pt>
                <c:pt idx="13">
                  <c:v>203</c:v>
                </c:pt>
                <c:pt idx="14">
                  <c:v>204</c:v>
                </c:pt>
                <c:pt idx="15">
                  <c:v>178</c:v>
                </c:pt>
                <c:pt idx="16">
                  <c:v>166</c:v>
                </c:pt>
                <c:pt idx="17">
                  <c:v>213</c:v>
                </c:pt>
                <c:pt idx="18">
                  <c:v>192</c:v>
                </c:pt>
                <c:pt idx="19">
                  <c:v>155</c:v>
                </c:pt>
                <c:pt idx="20">
                  <c:v>195</c:v>
                </c:pt>
                <c:pt idx="21">
                  <c:v>167</c:v>
                </c:pt>
                <c:pt idx="22">
                  <c:v>179</c:v>
                </c:pt>
                <c:pt idx="23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A-456E-885B-0302C4F91B4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105247"/>
        <c:axId val="1023112447"/>
      </c:lineChart>
      <c:catAx>
        <c:axId val="102310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112447"/>
        <c:crosses val="autoZero"/>
        <c:auto val="1"/>
        <c:lblAlgn val="ctr"/>
        <c:lblOffset val="100"/>
        <c:noMultiLvlLbl val="0"/>
      </c:catAx>
      <c:valAx>
        <c:axId val="102311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10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39370078740157483" l="0.19685039370078741" r="0.19685039370078741" t="0.59055118110236215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Vivian</a:t>
            </a:r>
            <a:r>
              <a:rPr lang="de-DE" baseline="0"/>
              <a:t> B. 2025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436026582130522E-2"/>
          <c:y val="0.18708694750436497"/>
          <c:w val="0.94745338283076663"/>
          <c:h val="0.5851566602485560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Spiele!$B$37:$DZ$37</c:f>
              <c:numCache>
                <c:formatCode>General</c:formatCode>
                <c:ptCount val="129"/>
                <c:pt idx="0">
                  <c:v>164</c:v>
                </c:pt>
                <c:pt idx="1">
                  <c:v>181</c:v>
                </c:pt>
                <c:pt idx="2">
                  <c:v>235</c:v>
                </c:pt>
                <c:pt idx="3">
                  <c:v>224</c:v>
                </c:pt>
                <c:pt idx="4">
                  <c:v>170</c:v>
                </c:pt>
                <c:pt idx="5">
                  <c:v>157</c:v>
                </c:pt>
                <c:pt idx="6">
                  <c:v>175</c:v>
                </c:pt>
                <c:pt idx="7">
                  <c:v>192</c:v>
                </c:pt>
                <c:pt idx="8">
                  <c:v>212</c:v>
                </c:pt>
                <c:pt idx="9">
                  <c:v>137</c:v>
                </c:pt>
                <c:pt idx="10">
                  <c:v>205</c:v>
                </c:pt>
                <c:pt idx="11">
                  <c:v>148</c:v>
                </c:pt>
                <c:pt idx="15">
                  <c:v>191</c:v>
                </c:pt>
                <c:pt idx="16">
                  <c:v>182</c:v>
                </c:pt>
                <c:pt idx="17">
                  <c:v>177</c:v>
                </c:pt>
                <c:pt idx="18">
                  <c:v>163</c:v>
                </c:pt>
                <c:pt idx="19">
                  <c:v>197</c:v>
                </c:pt>
                <c:pt idx="20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D-4ADF-9A98-A7388D3419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34415"/>
        <c:axId val="1023259855"/>
      </c:lineChart>
      <c:catAx>
        <c:axId val="102323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9855"/>
        <c:crosses val="autoZero"/>
        <c:auto val="1"/>
        <c:lblAlgn val="ctr"/>
        <c:lblOffset val="100"/>
        <c:noMultiLvlLbl val="0"/>
      </c:catAx>
      <c:valAx>
        <c:axId val="102325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3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Wieli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Spiele!$B$26:$D$26</c:f>
              <c:strCache>
                <c:ptCount val="3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Spiele!$E$26:$DZ$26</c:f>
              <c:numCache>
                <c:formatCode>General</c:formatCode>
                <c:ptCount val="126"/>
                <c:pt idx="0">
                  <c:v>176</c:v>
                </c:pt>
                <c:pt idx="1">
                  <c:v>190</c:v>
                </c:pt>
                <c:pt idx="2">
                  <c:v>205</c:v>
                </c:pt>
                <c:pt idx="3">
                  <c:v>198</c:v>
                </c:pt>
                <c:pt idx="4">
                  <c:v>185</c:v>
                </c:pt>
                <c:pt idx="5">
                  <c:v>230</c:v>
                </c:pt>
                <c:pt idx="6">
                  <c:v>189</c:v>
                </c:pt>
                <c:pt idx="7">
                  <c:v>182</c:v>
                </c:pt>
                <c:pt idx="8">
                  <c:v>149</c:v>
                </c:pt>
                <c:pt idx="9">
                  <c:v>171</c:v>
                </c:pt>
                <c:pt idx="10">
                  <c:v>165</c:v>
                </c:pt>
                <c:pt idx="11">
                  <c:v>145</c:v>
                </c:pt>
                <c:pt idx="12">
                  <c:v>203</c:v>
                </c:pt>
                <c:pt idx="13">
                  <c:v>191</c:v>
                </c:pt>
                <c:pt idx="14">
                  <c:v>157</c:v>
                </c:pt>
                <c:pt idx="15">
                  <c:v>203</c:v>
                </c:pt>
                <c:pt idx="16">
                  <c:v>177</c:v>
                </c:pt>
                <c:pt idx="17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3-4E6A-8F2B-83756FEDF9E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Zoran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Spiele!$B$27:$DZ$27</c:f>
              <c:numCache>
                <c:formatCode>General</c:formatCode>
                <c:ptCount val="129"/>
                <c:pt idx="0">
                  <c:v>233</c:v>
                </c:pt>
                <c:pt idx="1">
                  <c:v>170</c:v>
                </c:pt>
                <c:pt idx="2">
                  <c:v>149</c:v>
                </c:pt>
                <c:pt idx="9">
                  <c:v>143</c:v>
                </c:pt>
                <c:pt idx="10">
                  <c:v>182</c:v>
                </c:pt>
                <c:pt idx="11">
                  <c:v>213</c:v>
                </c:pt>
                <c:pt idx="12">
                  <c:v>175</c:v>
                </c:pt>
                <c:pt idx="13">
                  <c:v>182</c:v>
                </c:pt>
                <c:pt idx="15">
                  <c:v>183</c:v>
                </c:pt>
                <c:pt idx="16">
                  <c:v>257</c:v>
                </c:pt>
                <c:pt idx="17">
                  <c:v>214</c:v>
                </c:pt>
                <c:pt idx="18">
                  <c:v>230</c:v>
                </c:pt>
                <c:pt idx="19">
                  <c:v>238</c:v>
                </c:pt>
                <c:pt idx="21">
                  <c:v>254</c:v>
                </c:pt>
                <c:pt idx="22">
                  <c:v>223</c:v>
                </c:pt>
                <c:pt idx="2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7-4D47-B5BF-9CA0E7A9CF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Carsten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Spiele!#REF!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Spiele!#REF!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1C2-4BE0-870A-D183E3DD6D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252175"/>
        <c:axId val="1023250735"/>
      </c:lineChart>
      <c:catAx>
        <c:axId val="102325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0735"/>
        <c:crosses val="autoZero"/>
        <c:auto val="1"/>
        <c:lblAlgn val="ctr"/>
        <c:lblOffset val="100"/>
        <c:noMultiLvlLbl val="0"/>
      </c:catAx>
      <c:valAx>
        <c:axId val="102325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25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59055118110236215" l="0.19685039370078741" r="0.19685039370078741" t="0.59055118110236215" header="0.19685039370078741" footer="0.1968503937007874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33337</xdr:rowOff>
    </xdr:from>
    <xdr:to>
      <xdr:col>8</xdr:col>
      <xdr:colOff>418155</xdr:colOff>
      <xdr:row>11</xdr:row>
      <xdr:rowOff>133349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DAA62E-6DA4-E766-E347-ACEB973FD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17" t="17447" r="7904" b="15626"/>
        <a:stretch/>
      </xdr:blipFill>
      <xdr:spPr>
        <a:xfrm>
          <a:off x="1895475" y="33337"/>
          <a:ext cx="2585093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20</xdr:col>
      <xdr:colOff>423862</xdr:colOff>
      <xdr:row>32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977011-9286-40F6-AAA7-D1CE48A4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19</xdr:col>
      <xdr:colOff>728662</xdr:colOff>
      <xdr:row>34</xdr:row>
      <xdr:rowOff>166687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49074F-8904-4635-97AA-3D3983477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20</xdr:col>
      <xdr:colOff>423862</xdr:colOff>
      <xdr:row>30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BFE5CA4-D972-4261-90B0-39536F17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16</xdr:row>
      <xdr:rowOff>128587</xdr:rowOff>
    </xdr:from>
    <xdr:to>
      <xdr:col>20</xdr:col>
      <xdr:colOff>657223</xdr:colOff>
      <xdr:row>31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6CED42-88D0-43A4-9E28-4AC0E7276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100023</xdr:rowOff>
    </xdr:from>
    <xdr:to>
      <xdr:col>20</xdr:col>
      <xdr:colOff>423862</xdr:colOff>
      <xdr:row>31</xdr:row>
      <xdr:rowOff>33348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8A7FD3D-AC3D-4E26-90BD-5D6DE2312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76208</xdr:rowOff>
    </xdr:from>
    <xdr:to>
      <xdr:col>20</xdr:col>
      <xdr:colOff>714374</xdr:colOff>
      <xdr:row>31</xdr:row>
      <xdr:rowOff>9533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38E5FC6-213F-4F84-BE61-7B9D2BF9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20</xdr:col>
      <xdr:colOff>423862</xdr:colOff>
      <xdr:row>30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04FE3E-9BCD-4A8D-A363-131B92295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99222</xdr:rowOff>
    </xdr:from>
    <xdr:to>
      <xdr:col>20</xdr:col>
      <xdr:colOff>421481</xdr:colOff>
      <xdr:row>31</xdr:row>
      <xdr:rowOff>8736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514679E-8E8A-4A45-AA13-3388A2A87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99616</xdr:rowOff>
    </xdr:from>
    <xdr:to>
      <xdr:col>20</xdr:col>
      <xdr:colOff>711200</xdr:colOff>
      <xdr:row>31</xdr:row>
      <xdr:rowOff>104378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2A770A9-8542-49F0-9D47-54EF468E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138112</xdr:rowOff>
    </xdr:from>
    <xdr:to>
      <xdr:col>20</xdr:col>
      <xdr:colOff>423862</xdr:colOff>
      <xdr:row>31</xdr:row>
      <xdr:rowOff>71437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71BBC372-3BAD-4DDD-A03B-79F361D0F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20</xdr:col>
      <xdr:colOff>423862</xdr:colOff>
      <xdr:row>31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107214D-D9AD-4A6E-890D-4E69C7D6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104786</xdr:rowOff>
    </xdr:from>
    <xdr:to>
      <xdr:col>20</xdr:col>
      <xdr:colOff>423862</xdr:colOff>
      <xdr:row>31</xdr:row>
      <xdr:rowOff>38111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1416F7-4762-4325-83CC-F52E48DB6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</xdr:colOff>
      <xdr:row>16</xdr:row>
      <xdr:rowOff>90491</xdr:rowOff>
    </xdr:from>
    <xdr:to>
      <xdr:col>20</xdr:col>
      <xdr:colOff>738187</xdr:colOff>
      <xdr:row>33</xdr:row>
      <xdr:rowOff>90492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5BC820C-AB2B-64BE-B187-78B68B829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157162</xdr:rowOff>
    </xdr:from>
    <xdr:to>
      <xdr:col>21</xdr:col>
      <xdr:colOff>719137</xdr:colOff>
      <xdr:row>31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79B157D-EB57-4048-9232-8A09CB04C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19844</xdr:colOff>
      <xdr:row>16</xdr:row>
      <xdr:rowOff>71437</xdr:rowOff>
    </xdr:from>
    <xdr:to>
      <xdr:col>20</xdr:col>
      <xdr:colOff>441325</xdr:colOff>
      <xdr:row>30</xdr:row>
      <xdr:rowOff>163512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9818C9-0449-4220-9824-889E38F1C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157161</xdr:rowOff>
    </xdr:from>
    <xdr:to>
      <xdr:col>20</xdr:col>
      <xdr:colOff>752474</xdr:colOff>
      <xdr:row>30</xdr:row>
      <xdr:rowOff>157162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162E6C6-AD97-4ABE-9ED5-11C7B9E95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127002</xdr:rowOff>
    </xdr:from>
    <xdr:to>
      <xdr:col>20</xdr:col>
      <xdr:colOff>421481</xdr:colOff>
      <xdr:row>31</xdr:row>
      <xdr:rowOff>36515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717BB1-1E71-4BC9-9150-55D539E08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20</xdr:col>
      <xdr:colOff>421481</xdr:colOff>
      <xdr:row>31</xdr:row>
      <xdr:rowOff>92075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C108B50-C5E4-446E-BC4B-390D5C26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142874</xdr:rowOff>
    </xdr:from>
    <xdr:to>
      <xdr:col>20</xdr:col>
      <xdr:colOff>686594</xdr:colOff>
      <xdr:row>31</xdr:row>
      <xdr:rowOff>52387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E106BC-4B6C-4CB0-B920-9A7C8C6A5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130969</xdr:rowOff>
    </xdr:from>
    <xdr:to>
      <xdr:col>20</xdr:col>
      <xdr:colOff>421481</xdr:colOff>
      <xdr:row>31</xdr:row>
      <xdr:rowOff>40482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C7DE3D2-E8AF-441D-B339-0E9A77F67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20</xdr:col>
      <xdr:colOff>423862</xdr:colOff>
      <xdr:row>32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8818DA7-C26F-4A4B-97AD-438724F6C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99616</xdr:rowOff>
    </xdr:from>
    <xdr:to>
      <xdr:col>20</xdr:col>
      <xdr:colOff>711200</xdr:colOff>
      <xdr:row>31</xdr:row>
      <xdr:rowOff>104378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566C7D-4F01-4826-BD23-D77FDC9EF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103194</xdr:rowOff>
    </xdr:from>
    <xdr:to>
      <xdr:col>20</xdr:col>
      <xdr:colOff>421481</xdr:colOff>
      <xdr:row>31</xdr:row>
      <xdr:rowOff>12707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DE4277-2B95-4E6D-8A26-917D32FD2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99616</xdr:rowOff>
    </xdr:from>
    <xdr:to>
      <xdr:col>20</xdr:col>
      <xdr:colOff>711200</xdr:colOff>
      <xdr:row>31</xdr:row>
      <xdr:rowOff>104378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CC76EF1-D5C3-4469-80D4-1D469F4A2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99616</xdr:rowOff>
    </xdr:from>
    <xdr:to>
      <xdr:col>20</xdr:col>
      <xdr:colOff>711200</xdr:colOff>
      <xdr:row>31</xdr:row>
      <xdr:rowOff>104378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547BF98-7439-67E7-C1C3-0587EEA37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129887</xdr:rowOff>
    </xdr:from>
    <xdr:to>
      <xdr:col>20</xdr:col>
      <xdr:colOff>421481</xdr:colOff>
      <xdr:row>31</xdr:row>
      <xdr:rowOff>40121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90DBCE-12BE-4581-8AEF-A47EBDA5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129887</xdr:rowOff>
    </xdr:from>
    <xdr:to>
      <xdr:col>20</xdr:col>
      <xdr:colOff>421481</xdr:colOff>
      <xdr:row>31</xdr:row>
      <xdr:rowOff>40121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2E11DA-CA3B-4E5F-9DF4-0248302CC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16</xdr:row>
      <xdr:rowOff>117091</xdr:rowOff>
    </xdr:from>
    <xdr:to>
      <xdr:col>20</xdr:col>
      <xdr:colOff>490537</xdr:colOff>
      <xdr:row>31</xdr:row>
      <xdr:rowOff>121853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6CDC968-909E-02C2-FA96-8F854DA91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</xdr:colOff>
      <xdr:row>16</xdr:row>
      <xdr:rowOff>75008</xdr:rowOff>
    </xdr:from>
    <xdr:to>
      <xdr:col>20</xdr:col>
      <xdr:colOff>509587</xdr:colOff>
      <xdr:row>31</xdr:row>
      <xdr:rowOff>79771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10D2B2-7FBA-B451-6811-D306ADD1D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176193</xdr:rowOff>
    </xdr:from>
    <xdr:to>
      <xdr:col>20</xdr:col>
      <xdr:colOff>671512</xdr:colOff>
      <xdr:row>31</xdr:row>
      <xdr:rowOff>109518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8EEE74-1BE1-499A-97D9-2D8398616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109537</xdr:rowOff>
    </xdr:from>
    <xdr:to>
      <xdr:col>20</xdr:col>
      <xdr:colOff>714374</xdr:colOff>
      <xdr:row>32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DCC4969-CEC5-44EE-B66A-B8B880700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20</xdr:col>
      <xdr:colOff>423862</xdr:colOff>
      <xdr:row>32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B9C118D-2671-4A07-8B53-294EB348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8"/>
  <sheetViews>
    <sheetView topLeftCell="A6" workbookViewId="0">
      <selection activeCell="K32" sqref="K32"/>
    </sheetView>
  </sheetViews>
  <sheetFormatPr baseColWidth="10" defaultRowHeight="15"/>
  <cols>
    <col min="1" max="1" width="3.85546875" customWidth="1"/>
    <col min="3" max="3" width="6.7109375" customWidth="1"/>
    <col min="4" max="4" width="8.7109375" customWidth="1"/>
    <col min="7" max="7" width="6" customWidth="1"/>
  </cols>
  <sheetData>
    <row r="3" spans="1:11" ht="15.75">
      <c r="A3" s="26"/>
      <c r="B3" s="26" t="s">
        <v>12</v>
      </c>
      <c r="C3" s="26" t="s">
        <v>13</v>
      </c>
      <c r="D3" s="26" t="s">
        <v>14</v>
      </c>
      <c r="E3" s="26" t="s">
        <v>15</v>
      </c>
      <c r="F3" s="26" t="s">
        <v>38</v>
      </c>
      <c r="G3" s="27" t="s">
        <v>39</v>
      </c>
      <c r="H3" s="26" t="s">
        <v>12</v>
      </c>
      <c r="I3" s="26" t="s">
        <v>15</v>
      </c>
      <c r="J3" s="26" t="s">
        <v>40</v>
      </c>
      <c r="K3" s="26" t="s">
        <v>13</v>
      </c>
    </row>
    <row r="4" spans="1:11">
      <c r="A4" s="58">
        <v>1</v>
      </c>
      <c r="B4" s="58" t="str">
        <f>Spiele!A5</f>
        <v>Andreas</v>
      </c>
      <c r="C4" s="58">
        <f>Spiele!EB5</f>
        <v>15</v>
      </c>
      <c r="D4" s="58">
        <f>Spiele!EC5</f>
        <v>2298</v>
      </c>
      <c r="E4" s="59">
        <f>Spiele!ED5</f>
        <v>153.19999999999999</v>
      </c>
      <c r="F4" s="58">
        <f>IF(B4="","",_xlfn.RANK.EQ(E4,E4:E26))</f>
        <v>12</v>
      </c>
      <c r="G4" s="60">
        <f>IF(B4="","",MATCH(A4,F4:F26,0))</f>
        <v>23</v>
      </c>
      <c r="H4" s="58" t="str" cm="1">
        <f t="array" ref="H4">IF(B4="","""",INDEX(B4:B26,G4))</f>
        <v>Zoran</v>
      </c>
      <c r="I4" s="61" cm="1">
        <f t="array" ref="I4">IF(C4="","""",INDEX(E4:E26,G4))</f>
        <v>202.375</v>
      </c>
      <c r="J4" s="58" cm="1">
        <f t="array" ref="J4">IF(D4="","""",INDEX(D4:D26,G4))</f>
        <v>3238</v>
      </c>
      <c r="K4" s="58" cm="1">
        <f t="array" ref="K4">IF(E4="","""",INDEX(C4:C26,G4))</f>
        <v>16</v>
      </c>
    </row>
    <row r="5" spans="1:11">
      <c r="A5">
        <v>2</v>
      </c>
      <c r="B5" t="str">
        <f>Spiele!A6</f>
        <v>Carsten</v>
      </c>
      <c r="C5">
        <f>Spiele!EB6</f>
        <v>9</v>
      </c>
      <c r="D5">
        <f>Spiele!EC6</f>
        <v>1174</v>
      </c>
      <c r="E5" s="28">
        <f>Spiele!ED6</f>
        <v>130.44444444444446</v>
      </c>
      <c r="F5">
        <f>IF(B5="","",_xlfn.RANK.EQ(E5,E4:E26))</f>
        <v>17</v>
      </c>
      <c r="G5" s="29">
        <f>IF(B5="","",MATCH(A5,F4:F26,0))</f>
        <v>10</v>
      </c>
      <c r="H5" t="str" cm="1">
        <f t="array" ref="H5">IF(B5="","""",INDEX(B4:B26,G5))</f>
        <v>Marco</v>
      </c>
      <c r="I5" s="30" cm="1">
        <f t="array" ref="I5">IF(C5="","""",INDEX(E4:E26,G5))</f>
        <v>198.13333333333333</v>
      </c>
      <c r="J5" cm="1">
        <f t="array" ref="J5">IF(D5="","""",INDEX(D4:D26,G5))</f>
        <v>2972</v>
      </c>
      <c r="K5" cm="1">
        <f t="array" ref="K5">IF(E5="","""",INDEX(C4:C26,G5))</f>
        <v>15</v>
      </c>
    </row>
    <row r="6" spans="1:11">
      <c r="A6" s="58">
        <v>3</v>
      </c>
      <c r="B6" s="58" t="str">
        <f>Spiele!A7</f>
        <v>Hasan</v>
      </c>
      <c r="C6" s="58">
        <f>Spiele!EB7</f>
        <v>9</v>
      </c>
      <c r="D6" s="58">
        <f>Spiele!EC7</f>
        <v>1038</v>
      </c>
      <c r="E6" s="59">
        <f>Spiele!ED7</f>
        <v>115.33333333333333</v>
      </c>
      <c r="F6" s="58">
        <f>IF(B6="","",_xlfn.RANK.EQ(E6,E4:E26))</f>
        <v>18</v>
      </c>
      <c r="G6" s="60">
        <f>IF(B6="","",MATCH(A6,F4:F26,0))</f>
        <v>22</v>
      </c>
      <c r="H6" s="58" t="str" cm="1">
        <f t="array" ref="H6">IF(B6="","""",INDEX(B4:B26,G6))</f>
        <v>Wieli</v>
      </c>
      <c r="I6" s="61" cm="1">
        <f t="array" ref="I6">IF(C6="","""",INDEX(E4:E26,G6))</f>
        <v>186.77777777777777</v>
      </c>
      <c r="J6" s="58" cm="1">
        <f t="array" ref="J6">IF(D6="","""",INDEX(D4:D26,G6))</f>
        <v>3362</v>
      </c>
      <c r="K6" s="58" cm="1">
        <f t="array" ref="K6">IF(E6="","""",INDEX(C4:C26,G6))</f>
        <v>18</v>
      </c>
    </row>
    <row r="7" spans="1:11">
      <c r="A7">
        <v>4</v>
      </c>
      <c r="B7" t="str">
        <f>Spiele!A8</f>
        <v>Franco</v>
      </c>
      <c r="C7">
        <f>Spiele!EB8</f>
        <v>1</v>
      </c>
      <c r="D7">
        <f>Spiele!EC8</f>
        <v>2</v>
      </c>
      <c r="E7" s="28">
        <f>Spiele!ED8</f>
        <v>2</v>
      </c>
      <c r="F7">
        <f>IF(B7="","",_xlfn.RANK.EQ(E7,E4:E26))</f>
        <v>23</v>
      </c>
      <c r="G7" s="29">
        <f>IF(B7="","",MATCH(A7,F4:F26,0))</f>
        <v>18</v>
      </c>
      <c r="H7" t="str" cm="1">
        <f t="array" ref="H7">IF(B7="","""",INDEX(B4:B26,G7))</f>
        <v>Schawi</v>
      </c>
      <c r="I7" s="30" cm="1">
        <f t="array" ref="I7">IF(C7="","""",INDEX(E4:E26,G7))</f>
        <v>180.94444444444446</v>
      </c>
      <c r="J7" cm="1">
        <f t="array" ref="J7">IF(D7="","""",INDEX(D4:D26,G7))</f>
        <v>3257</v>
      </c>
      <c r="K7" cm="1">
        <f t="array" ref="K7">IF(E7="","""",INDEX(C4:C26,G7))</f>
        <v>18</v>
      </c>
    </row>
    <row r="8" spans="1:11">
      <c r="A8" s="58">
        <v>5</v>
      </c>
      <c r="B8" s="58" t="str">
        <f>Spiele!A9</f>
        <v>Hausi</v>
      </c>
      <c r="C8" s="58">
        <f>Spiele!EB9</f>
        <v>24</v>
      </c>
      <c r="D8" s="58">
        <f>Spiele!EC9</f>
        <v>3695</v>
      </c>
      <c r="E8" s="59">
        <f>Spiele!ED9</f>
        <v>153.95833333333334</v>
      </c>
      <c r="F8" s="58">
        <f>IF(B8="","",_xlfn.RANK.EQ(E8,E4:E26))</f>
        <v>10</v>
      </c>
      <c r="G8" s="60">
        <f>IF(B8="","",MATCH(A8,F4:F26,0))</f>
        <v>21</v>
      </c>
      <c r="H8" s="58" t="str" cm="1">
        <f t="array" ref="H8">IF(B8="","""",INDEX(B4:B26,G8))</f>
        <v>Turtle</v>
      </c>
      <c r="I8" s="61" cm="1">
        <f t="array" ref="I8">IF(C8="","""",INDEX(E4:E26,G8))</f>
        <v>176.5</v>
      </c>
      <c r="J8" s="58" cm="1">
        <f t="array" ref="J8">IF(D8="","""",INDEX(D4:D26,G8))</f>
        <v>4236</v>
      </c>
      <c r="K8" s="58" cm="1">
        <f t="array" ref="K8">IF(E8="","""",INDEX(C4:C26,G8))</f>
        <v>24</v>
      </c>
    </row>
    <row r="9" spans="1:11">
      <c r="A9">
        <v>6</v>
      </c>
      <c r="B9" t="str">
        <f>Spiele!A10</f>
        <v>Kevin</v>
      </c>
      <c r="C9">
        <f>Spiele!EB10</f>
        <v>1</v>
      </c>
      <c r="D9">
        <f>Spiele!EC10</f>
        <v>4</v>
      </c>
      <c r="E9" s="28">
        <f>Spiele!ED10</f>
        <v>4</v>
      </c>
      <c r="F9">
        <f>IF(B9="","",_xlfn.RANK.EQ(E9,E4:E26))</f>
        <v>22</v>
      </c>
      <c r="G9" s="29">
        <f>IF(B9="","",MATCH(A9,F4:F26,0))</f>
        <v>15</v>
      </c>
      <c r="H9" t="str" cm="1">
        <f t="array" ref="H9">IF(B9="","""",INDEX(B4:B26,G9))</f>
        <v>René</v>
      </c>
      <c r="I9" s="30" cm="1">
        <f t="array" ref="I9">IF(C9="","""",INDEX(E4:E26,G9))</f>
        <v>174.9047619047619</v>
      </c>
      <c r="J9" cm="1">
        <f t="array" ref="J9">IF(D9="","""",INDEX(D4:D26,G9))</f>
        <v>3673</v>
      </c>
      <c r="K9" cm="1">
        <f t="array" ref="K9">IF(E9="","""",INDEX(C4:C26,G9))</f>
        <v>21</v>
      </c>
    </row>
    <row r="10" spans="1:11">
      <c r="A10" s="58">
        <v>7</v>
      </c>
      <c r="B10" s="58" t="str">
        <f>Spiele!A11</f>
        <v>Leo</v>
      </c>
      <c r="C10" s="58">
        <f>Spiele!EB11</f>
        <v>12</v>
      </c>
      <c r="D10" s="58">
        <f>Spiele!EC11</f>
        <v>1978</v>
      </c>
      <c r="E10" s="59">
        <f>Spiele!ED11</f>
        <v>164.83333333333334</v>
      </c>
      <c r="F10" s="58">
        <f>IF(B10="","",_xlfn.RANK.EQ(E10,E4:E26))</f>
        <v>7</v>
      </c>
      <c r="G10" s="60">
        <f>IF(B10="","",MATCH(A10,F4:F26,0))</f>
        <v>7</v>
      </c>
      <c r="H10" s="58" t="str" cm="1">
        <f t="array" ref="H10">IF(B10="","""",INDEX(B4:B26,G10))</f>
        <v>Leo</v>
      </c>
      <c r="I10" s="61" cm="1">
        <f t="array" ref="I10">IF(C10="","""",INDEX(E4:E26,G10))</f>
        <v>164.83333333333334</v>
      </c>
      <c r="J10" s="58" cm="1">
        <f t="array" ref="J10">IF(D10="","""",INDEX(D4:D26,G10))</f>
        <v>1978</v>
      </c>
      <c r="K10" s="58" cm="1">
        <f t="array" ref="K10">IF(E10="","""",INDEX(C4:C26,G10))</f>
        <v>12</v>
      </c>
    </row>
    <row r="11" spans="1:11">
      <c r="A11">
        <v>8</v>
      </c>
      <c r="B11" t="str">
        <f>Spiele!A12</f>
        <v>Levin</v>
      </c>
      <c r="C11">
        <f>Spiele!EB12</f>
        <v>1</v>
      </c>
      <c r="D11">
        <f>Spiele!EC12</f>
        <v>5</v>
      </c>
      <c r="E11" s="28">
        <f>Spiele!ED12</f>
        <v>5</v>
      </c>
      <c r="F11">
        <f>IF(B11="","",_xlfn.RANK.EQ(E11,E4:E26))</f>
        <v>21</v>
      </c>
      <c r="G11" s="29">
        <f>IF(B11="","",MATCH(A11,F4:F26,0))</f>
        <v>14</v>
      </c>
      <c r="H11" t="str" cm="1">
        <f t="array" ref="H11">IF(B11="","""",INDEX(B4:B26,G11))</f>
        <v>Pädi</v>
      </c>
      <c r="I11" s="30" cm="1">
        <f t="array" ref="I11">IF(C11="","""",INDEX(E4:E26,G11))</f>
        <v>162.08333333333334</v>
      </c>
      <c r="J11" cm="1">
        <f t="array" ref="J11">IF(D11="","""",INDEX(D4:D26,G11))</f>
        <v>1945</v>
      </c>
      <c r="K11" cm="1">
        <f t="array" ref="K11">IF(E11="","""",INDEX(C4:C26,G11))</f>
        <v>12</v>
      </c>
    </row>
    <row r="12" spans="1:11">
      <c r="A12" s="58">
        <v>9</v>
      </c>
      <c r="B12" s="58" t="str">
        <f>Spiele!A13</f>
        <v>Lukas</v>
      </c>
      <c r="C12" s="58">
        <f>Spiele!EB13</f>
        <v>24</v>
      </c>
      <c r="D12" s="58">
        <f>Spiele!EC13</f>
        <v>3683</v>
      </c>
      <c r="E12" s="59">
        <f>Spiele!ED13</f>
        <v>153.45833333333334</v>
      </c>
      <c r="F12" s="58">
        <f>IF(B12="","",_xlfn.RANK.EQ(E12,E4:E26))</f>
        <v>11</v>
      </c>
      <c r="G12" s="60">
        <f>IF(B12="","",MATCH(A12,F4:F26,0))</f>
        <v>20</v>
      </c>
      <c r="H12" s="58" t="str" cm="1">
        <f t="array" ref="H12">IF(B12="","""",INDEX(B4:B26,G12))</f>
        <v xml:space="preserve">Toni </v>
      </c>
      <c r="I12" s="61" cm="1">
        <f t="array" ref="I12">IF(C12="","""",INDEX(E4:E26,G12))</f>
        <v>161.83333333333334</v>
      </c>
      <c r="J12" s="58" cm="1">
        <f t="array" ref="J12">IF(D12="","""",INDEX(D4:D26,G12))</f>
        <v>971</v>
      </c>
      <c r="K12" s="58" cm="1">
        <f t="array" ref="K12">IF(E12="","""",INDEX(C4:C26,G12))</f>
        <v>6</v>
      </c>
    </row>
    <row r="13" spans="1:11">
      <c r="A13">
        <v>10</v>
      </c>
      <c r="B13" t="str">
        <f>Spiele!A14</f>
        <v>Marco</v>
      </c>
      <c r="C13">
        <f>Spiele!EB14</f>
        <v>15</v>
      </c>
      <c r="D13">
        <f>Spiele!EC14</f>
        <v>2972</v>
      </c>
      <c r="E13" s="28">
        <f>Spiele!ED14</f>
        <v>198.13333333333333</v>
      </c>
      <c r="F13">
        <f>IF(B13="","",_xlfn.RANK.EQ(E13,E4:E26))</f>
        <v>2</v>
      </c>
      <c r="G13" s="29">
        <f>IF(B13="","",MATCH(A13,F4:F26,0))</f>
        <v>5</v>
      </c>
      <c r="H13" t="str" cm="1">
        <f t="array" ref="H13">IF(B13="","""",INDEX(B4:B26,G13))</f>
        <v>Hausi</v>
      </c>
      <c r="I13" s="30" cm="1">
        <f t="array" ref="I13">IF(C13="","""",INDEX(E4:E26,G13))</f>
        <v>153.95833333333334</v>
      </c>
      <c r="J13" cm="1">
        <f t="array" ref="J13">IF(D13="","""",INDEX(D4:D26,G13))</f>
        <v>3695</v>
      </c>
      <c r="K13" cm="1">
        <f t="array" ref="K13">IF(E13="","""",INDEX(C4:C26,G13))</f>
        <v>24</v>
      </c>
    </row>
    <row r="14" spans="1:11">
      <c r="A14" s="58">
        <v>11</v>
      </c>
      <c r="B14" s="58" t="str">
        <f>Spiele!A15</f>
        <v>Markus</v>
      </c>
      <c r="C14" s="58">
        <f>Spiele!EB15</f>
        <v>1</v>
      </c>
      <c r="D14" s="58">
        <f>Spiele!EC15</f>
        <v>6</v>
      </c>
      <c r="E14" s="59">
        <f>Spiele!ED15</f>
        <v>6</v>
      </c>
      <c r="F14" s="58">
        <f>IF(B14="","",_xlfn.RANK.EQ(E14,E4:E26))</f>
        <v>20</v>
      </c>
      <c r="G14" s="60">
        <f>IF(B14="","",MATCH(A14,F4:F26,0))</f>
        <v>9</v>
      </c>
      <c r="H14" s="58" t="str" cm="1">
        <f t="array" ref="H14">IF(B14="","""",INDEX(B4:B26,G14))</f>
        <v>Lukas</v>
      </c>
      <c r="I14" s="61" cm="1">
        <f t="array" ref="I14">IF(C14="","""",INDEX(E4:E26,G14))</f>
        <v>153.45833333333334</v>
      </c>
      <c r="J14" s="58" cm="1">
        <f t="array" ref="J14">IF(D14="","""",INDEX(D4:D26,G14))</f>
        <v>3683</v>
      </c>
      <c r="K14" s="58" cm="1">
        <f t="array" ref="K14">IF(E14="","""",INDEX(C4:C26,G14))</f>
        <v>24</v>
      </c>
    </row>
    <row r="15" spans="1:11">
      <c r="A15">
        <v>12</v>
      </c>
      <c r="B15" t="str">
        <f>Spiele!A16</f>
        <v>Matthias</v>
      </c>
      <c r="C15">
        <f>Spiele!EB16</f>
        <v>9</v>
      </c>
      <c r="D15">
        <f>Spiele!EC16</f>
        <v>1293</v>
      </c>
      <c r="E15" s="28">
        <f>Spiele!ED16</f>
        <v>143.66666666666666</v>
      </c>
      <c r="F15">
        <f>IF(B15="","",_xlfn.RANK.EQ(E15,E4:E26))</f>
        <v>15</v>
      </c>
      <c r="G15" s="29">
        <f>IF(B15="","",MATCH(A15,F4:F26,0))</f>
        <v>1</v>
      </c>
      <c r="H15" t="str" cm="1">
        <f t="array" ref="H15">IF(B15="","""",INDEX(B4:B26,G15))</f>
        <v>Andreas</v>
      </c>
      <c r="I15" s="30" cm="1">
        <f t="array" ref="I15">IF(C15="","""",INDEX(E4:E26,G15))</f>
        <v>153.19999999999999</v>
      </c>
      <c r="J15" cm="1">
        <f t="array" ref="J15">IF(D15="","""",INDEX(D4:D26,G15))</f>
        <v>2298</v>
      </c>
      <c r="K15" cm="1">
        <f t="array" ref="K15">IF(E15="","""",INDEX(C4:C26,G15))</f>
        <v>15</v>
      </c>
    </row>
    <row r="16" spans="1:11">
      <c r="A16" s="58">
        <v>13</v>
      </c>
      <c r="B16" s="58" t="str">
        <f>Spiele!A17</f>
        <v>Patrick</v>
      </c>
      <c r="C16" s="58">
        <f>Spiele!EB17</f>
        <v>18</v>
      </c>
      <c r="D16" s="58">
        <f>Spiele!EC17</f>
        <v>2652</v>
      </c>
      <c r="E16" s="59">
        <f>Spiele!ED17</f>
        <v>147.33333333333334</v>
      </c>
      <c r="F16" s="58">
        <f>IF(B16="","",_xlfn.RANK.EQ(E16,E4:E26))</f>
        <v>14</v>
      </c>
      <c r="G16" s="60">
        <f>IF(B16="","",MATCH(A16,F4:F26,0))</f>
        <v>19</v>
      </c>
      <c r="H16" s="58" t="str" cm="1">
        <f t="array" ref="H16">IF(B16="","""",INDEX(B4:B26,G16))</f>
        <v>Tim</v>
      </c>
      <c r="I16" s="61" cm="1">
        <f t="array" ref="I16">IF(C16="","""",INDEX(E4:E26,G16))</f>
        <v>149.16666666666666</v>
      </c>
      <c r="J16" s="58" cm="1">
        <f t="array" ref="J16">IF(D16="","""",INDEX(D4:D26,G16))</f>
        <v>1790</v>
      </c>
      <c r="K16" s="58" cm="1">
        <f t="array" ref="K16">IF(E16="","""",INDEX(C4:C26,G16))</f>
        <v>12</v>
      </c>
    </row>
    <row r="17" spans="1:11">
      <c r="A17">
        <v>14</v>
      </c>
      <c r="B17" t="str">
        <f>Spiele!A18</f>
        <v>Pädi</v>
      </c>
      <c r="C17">
        <f>Spiele!EB18</f>
        <v>12</v>
      </c>
      <c r="D17">
        <f>Spiele!EC18</f>
        <v>1945</v>
      </c>
      <c r="E17" s="28">
        <f>Spiele!ED18</f>
        <v>162.08333333333334</v>
      </c>
      <c r="F17">
        <f>IF(B17="","",_xlfn.RANK.EQ(E17,E4:E26))</f>
        <v>8</v>
      </c>
      <c r="G17" s="29">
        <f>IF(B17="","",MATCH(A17,F4:F26,0))</f>
        <v>13</v>
      </c>
      <c r="H17" t="str" cm="1">
        <f t="array" ref="H17">IF(B17="","""",INDEX(B4:B26,G17))</f>
        <v>Patrick</v>
      </c>
      <c r="I17" s="30" cm="1">
        <f t="array" ref="I17">IF(C17="","""",INDEX(E4:E26,G17))</f>
        <v>147.33333333333334</v>
      </c>
      <c r="J17" cm="1">
        <f t="array" ref="J17">IF(D17="","""",INDEX(D4:D26,G17))</f>
        <v>2652</v>
      </c>
      <c r="K17" cm="1">
        <f t="array" ref="K17">IF(E17="","""",INDEX(C4:C26,G17))</f>
        <v>18</v>
      </c>
    </row>
    <row r="18" spans="1:11">
      <c r="A18" s="58">
        <v>15</v>
      </c>
      <c r="B18" s="58" t="str">
        <f>Spiele!A19</f>
        <v>René</v>
      </c>
      <c r="C18" s="58">
        <f>Spiele!EB19</f>
        <v>21</v>
      </c>
      <c r="D18" s="58">
        <f>Spiele!EC19</f>
        <v>3673</v>
      </c>
      <c r="E18" s="59">
        <f>Spiele!ED19</f>
        <v>174.9047619047619</v>
      </c>
      <c r="F18" s="58">
        <f>IF(B18="","",_xlfn.RANK.EQ(E18,E4:E26))</f>
        <v>6</v>
      </c>
      <c r="G18" s="60">
        <f>IF(B18="","",MATCH(A18,F4:F26,0))</f>
        <v>12</v>
      </c>
      <c r="H18" s="58" t="str" cm="1">
        <f t="array" ref="H18">IF(B18="","""",INDEX(B4:B26,G18))</f>
        <v>Matthias</v>
      </c>
      <c r="I18" s="61" cm="1">
        <f t="array" ref="I18">IF(C18="","""",INDEX(E4:E26,G18))</f>
        <v>143.66666666666666</v>
      </c>
      <c r="J18" s="58" cm="1">
        <f t="array" ref="J18">IF(D18="","""",INDEX(D4:D26,G18))</f>
        <v>1293</v>
      </c>
      <c r="K18" s="58" cm="1">
        <f t="array" ref="K18">IF(E18="","""",INDEX(C4:C26,G18))</f>
        <v>9</v>
      </c>
    </row>
    <row r="19" spans="1:11">
      <c r="A19">
        <v>16</v>
      </c>
      <c r="B19" t="str">
        <f>Spiele!A20</f>
        <v xml:space="preserve">Reto </v>
      </c>
      <c r="C19">
        <f>Spiele!EB20</f>
        <v>1</v>
      </c>
      <c r="D19">
        <f>Spiele!EC20</f>
        <v>7</v>
      </c>
      <c r="E19" s="28">
        <f>Spiele!ED20</f>
        <v>7</v>
      </c>
      <c r="F19">
        <f>IF(B19="","",_xlfn.RANK.EQ(E19,E4:E26))</f>
        <v>19</v>
      </c>
      <c r="G19" s="29">
        <f>IF(B19="","",MATCH(A19,F4:F26,0))</f>
        <v>17</v>
      </c>
      <c r="H19" t="str" cm="1">
        <f t="array" ref="H19">IF(B19="","""",INDEX(B4:B26,G19))</f>
        <v>Sandro</v>
      </c>
      <c r="I19" s="30" cm="1">
        <f t="array" ref="I19">IF(C19="","""",INDEX(E4:E26,G19))</f>
        <v>138.6</v>
      </c>
      <c r="J19" cm="1">
        <f t="array" ref="J19">IF(D19="","""",INDEX(D4:D26,G19))</f>
        <v>2079</v>
      </c>
      <c r="K19" cm="1">
        <f t="array" ref="K19">IF(E19="","""",INDEX(C4:C26,G19))</f>
        <v>15</v>
      </c>
    </row>
    <row r="20" spans="1:11">
      <c r="A20" s="58">
        <v>17</v>
      </c>
      <c r="B20" s="58" t="str">
        <f>Spiele!A21</f>
        <v>Sandro</v>
      </c>
      <c r="C20" s="58">
        <f>Spiele!EB21</f>
        <v>15</v>
      </c>
      <c r="D20" s="58">
        <f>Spiele!EC21</f>
        <v>2079</v>
      </c>
      <c r="E20" s="59">
        <f>Spiele!ED21</f>
        <v>138.6</v>
      </c>
      <c r="F20" s="58">
        <f>IF(B20="","",_xlfn.RANK.EQ(E20,E4:E26))</f>
        <v>16</v>
      </c>
      <c r="G20" s="60">
        <f>IF(B20="","",MATCH(A20,F4:F26,0))</f>
        <v>2</v>
      </c>
      <c r="H20" s="58" t="str" cm="1">
        <f t="array" ref="H20">IF(B20="","""",INDEX(B4:B26,G20))</f>
        <v>Carsten</v>
      </c>
      <c r="I20" s="61" cm="1">
        <f t="array" ref="I20">IF(C20="","""",INDEX(E4:E26,G20))</f>
        <v>130.44444444444446</v>
      </c>
      <c r="J20" s="58" cm="1">
        <f t="array" ref="J20">IF(D20="","""",INDEX(D4:D26,G20))</f>
        <v>1174</v>
      </c>
      <c r="K20" s="58" cm="1">
        <f t="array" ref="K20">IF(E20="","""",INDEX(C4:C26,G20))</f>
        <v>9</v>
      </c>
    </row>
    <row r="21" spans="1:11">
      <c r="A21">
        <v>18</v>
      </c>
      <c r="B21" t="str">
        <f>Spiele!A22</f>
        <v>Schawi</v>
      </c>
      <c r="C21">
        <f>Spiele!EB22</f>
        <v>18</v>
      </c>
      <c r="D21">
        <f>Spiele!EC22</f>
        <v>3257</v>
      </c>
      <c r="E21" s="28">
        <f>Spiele!ED22</f>
        <v>180.94444444444446</v>
      </c>
      <c r="F21">
        <f>IF(B21="","",_xlfn.RANK.EQ(E21,E4:E26))</f>
        <v>4</v>
      </c>
      <c r="G21" s="29">
        <f>IF(B21="","",MATCH(A21,F4:F26,0))</f>
        <v>3</v>
      </c>
      <c r="H21" t="str" cm="1">
        <f t="array" ref="H21">IF(B21="","""",INDEX(B4:B26,G21))</f>
        <v>Hasan</v>
      </c>
      <c r="I21" s="30" cm="1">
        <f t="array" ref="I21">IF(C21="","""",INDEX(E4:E26,G21))</f>
        <v>115.33333333333333</v>
      </c>
      <c r="J21" cm="1">
        <f t="array" ref="J21">IF(D21="","""",INDEX(D4:D26,G21))</f>
        <v>1038</v>
      </c>
      <c r="K21" cm="1">
        <f t="array" ref="K21">IF(E21="","""",INDEX(C4:C26,G21))</f>
        <v>9</v>
      </c>
    </row>
    <row r="22" spans="1:11">
      <c r="A22" s="58">
        <v>19</v>
      </c>
      <c r="B22" s="58" t="str">
        <f>Spiele!A23</f>
        <v>Tim</v>
      </c>
      <c r="C22" s="58">
        <f>Spiele!EB23</f>
        <v>12</v>
      </c>
      <c r="D22" s="58">
        <f>Spiele!EC23</f>
        <v>1790</v>
      </c>
      <c r="E22" s="59">
        <f>Spiele!ED23</f>
        <v>149.16666666666666</v>
      </c>
      <c r="F22" s="58">
        <f>IF(B22="","",_xlfn.RANK.EQ(E22,E4:E26))</f>
        <v>13</v>
      </c>
      <c r="G22" s="60">
        <f>IF(B22="","",MATCH(A22,F4:F26,0))</f>
        <v>16</v>
      </c>
      <c r="H22" s="58" t="str" cm="1">
        <f t="array" ref="H22">IF(B22="","""",INDEX(B4:B26,G22))</f>
        <v xml:space="preserve">Reto </v>
      </c>
      <c r="I22" s="61" cm="1">
        <f t="array" ref="I22">IF(C22="","""",INDEX(E4:E26,G22))</f>
        <v>7</v>
      </c>
      <c r="J22" s="58" cm="1">
        <f t="array" ref="J22">IF(D22="","""",INDEX(D4:D26,G22))</f>
        <v>7</v>
      </c>
      <c r="K22" s="58" cm="1">
        <f t="array" ref="K22">IF(E22="","""",INDEX(C4:C26,G22))</f>
        <v>1</v>
      </c>
    </row>
    <row r="23" spans="1:11">
      <c r="A23">
        <v>20</v>
      </c>
      <c r="B23" t="str">
        <f>Spiele!A24</f>
        <v xml:space="preserve">Toni </v>
      </c>
      <c r="C23">
        <f>Spiele!EB24</f>
        <v>6</v>
      </c>
      <c r="D23">
        <f>Spiele!EC24</f>
        <v>971</v>
      </c>
      <c r="E23" s="28">
        <f>Spiele!ED24</f>
        <v>161.83333333333334</v>
      </c>
      <c r="F23">
        <f>IF(B23="","",_xlfn.RANK.EQ(E23,E4:E26))</f>
        <v>9</v>
      </c>
      <c r="G23">
        <f>IF(B23="","",MATCH(A23,F4:F26,0))</f>
        <v>11</v>
      </c>
      <c r="H23" t="str" cm="1">
        <f t="array" ref="H23">IF(B23="","""",INDEX(B4:B26,G23))</f>
        <v>Markus</v>
      </c>
      <c r="I23" s="30" cm="1">
        <f t="array" ref="I23">IF(C23="","""",INDEX(E4:E26,G23))</f>
        <v>6</v>
      </c>
      <c r="J23" cm="1">
        <f t="array" ref="J23">IF(D23="","""",INDEX(D4:D26,G23))</f>
        <v>6</v>
      </c>
      <c r="K23" cm="1">
        <f t="array" ref="K23">IF(E23="","""",INDEX(C4:C26,G23))</f>
        <v>1</v>
      </c>
    </row>
    <row r="24" spans="1:11">
      <c r="A24" s="58">
        <v>21</v>
      </c>
      <c r="B24" s="58" t="str">
        <f>Spiele!A25</f>
        <v>Turtle</v>
      </c>
      <c r="C24" s="58">
        <f>Spiele!EB25</f>
        <v>24</v>
      </c>
      <c r="D24" s="58">
        <f>Spiele!EC25</f>
        <v>4236</v>
      </c>
      <c r="E24" s="59">
        <f>Spiele!ED25</f>
        <v>176.5</v>
      </c>
      <c r="F24" s="58">
        <f>IF(B24="","",_xlfn.RANK.EQ(E24,E4:E26))</f>
        <v>5</v>
      </c>
      <c r="G24" s="58">
        <f>IF(B24="","",MATCH(A24,F4:F26,0))</f>
        <v>8</v>
      </c>
      <c r="H24" s="58" t="str" cm="1">
        <f t="array" ref="H24">IF(B24="","""",INDEX(B4:B26,G24))</f>
        <v>Levin</v>
      </c>
      <c r="I24" s="61" cm="1">
        <f t="array" ref="I24">IF(C24="","""",INDEX(E4:E26,G24))</f>
        <v>5</v>
      </c>
      <c r="J24" s="58" cm="1">
        <f t="array" ref="J24">IF(D24="","""",INDEX(D4:D26,G24))</f>
        <v>5</v>
      </c>
      <c r="K24" s="58" cm="1">
        <f t="array" ref="K24">IF(E24="","""",INDEX(C4:C26,G24))</f>
        <v>1</v>
      </c>
    </row>
    <row r="25" spans="1:11">
      <c r="A25">
        <v>22</v>
      </c>
      <c r="B25" t="str">
        <f>Spiele!A26</f>
        <v>Wieli</v>
      </c>
      <c r="C25">
        <f>Spiele!EB26</f>
        <v>18</v>
      </c>
      <c r="D25">
        <f>Spiele!EC26</f>
        <v>3362</v>
      </c>
      <c r="E25" s="28">
        <f>Spiele!ED26</f>
        <v>186.77777777777777</v>
      </c>
      <c r="F25">
        <f>IF(B25="","",_xlfn.RANK.EQ(E25,E4:E26))</f>
        <v>3</v>
      </c>
      <c r="G25">
        <f>IF(B25="","",MATCH(A25,F4:F26,0))</f>
        <v>6</v>
      </c>
      <c r="H25" t="str" cm="1">
        <f t="array" ref="H25">IF(B25="","""",INDEX(B4:B26,G25))</f>
        <v>Kevin</v>
      </c>
      <c r="I25" s="30" cm="1">
        <f t="array" ref="I25">IF(C25="","""",INDEX(E4:E26,G25))</f>
        <v>4</v>
      </c>
      <c r="J25" cm="1">
        <f t="array" ref="J25">IF(D25="","""",INDEX(D4:D26,G25))</f>
        <v>4</v>
      </c>
      <c r="K25" cm="1">
        <f t="array" ref="K25">IF(E25="","""",INDEX(C4:C26,G25))</f>
        <v>1</v>
      </c>
    </row>
    <row r="26" spans="1:11">
      <c r="A26" s="58">
        <v>23</v>
      </c>
      <c r="B26" s="58" t="str">
        <f>Spiele!A27</f>
        <v>Zoran</v>
      </c>
      <c r="C26" s="58">
        <f>Spiele!EB27</f>
        <v>16</v>
      </c>
      <c r="D26" s="58">
        <f>Spiele!EC27</f>
        <v>3238</v>
      </c>
      <c r="E26" s="59">
        <f>Spiele!ED27</f>
        <v>202.375</v>
      </c>
      <c r="F26" s="58">
        <f>IF(B26="","",_xlfn.RANK.EQ(E26,E4:E26))</f>
        <v>1</v>
      </c>
      <c r="G26" s="58">
        <f>IF(B26="","",MATCH(A26,F4:F26,0))</f>
        <v>4</v>
      </c>
      <c r="H26" s="58" t="str" cm="1">
        <f t="array" ref="H26">IF(B26="","""",INDEX(B4:B26,G26))</f>
        <v>Franco</v>
      </c>
      <c r="I26" s="61" cm="1">
        <f t="array" ref="I26">IF(C26="","""",INDEX(E4:E26,G26))</f>
        <v>2</v>
      </c>
      <c r="J26" s="58" cm="1">
        <f t="array" ref="J26">IF(D26="","""",INDEX(D4:D26,G26))</f>
        <v>2</v>
      </c>
      <c r="K26" s="58" cm="1">
        <f t="array" ref="K26">IF(E26="","""",INDEX(C4:C26,G26))</f>
        <v>1</v>
      </c>
    </row>
    <row r="28" spans="1:11" ht="15.75">
      <c r="B28" s="26" t="s">
        <v>12</v>
      </c>
      <c r="C28" s="26" t="s">
        <v>13</v>
      </c>
      <c r="D28" s="26" t="s">
        <v>14</v>
      </c>
      <c r="E28" s="26" t="s">
        <v>15</v>
      </c>
      <c r="F28" s="26" t="s">
        <v>38</v>
      </c>
      <c r="G28" s="27" t="s">
        <v>39</v>
      </c>
      <c r="H28" s="26" t="s">
        <v>12</v>
      </c>
      <c r="I28" s="26" t="s">
        <v>15</v>
      </c>
      <c r="J28" s="26" t="s">
        <v>40</v>
      </c>
      <c r="K28" s="26" t="s">
        <v>13</v>
      </c>
    </row>
    <row r="29" spans="1:11">
      <c r="A29" s="67">
        <v>1</v>
      </c>
      <c r="B29" s="67" t="str">
        <f>Spiele!A32</f>
        <v>Aline</v>
      </c>
      <c r="C29" s="67">
        <f>COUNTA(Spiele!B32:DZ32)</f>
        <v>6</v>
      </c>
      <c r="D29" s="67">
        <f>Spiele!EC32</f>
        <v>731</v>
      </c>
      <c r="E29" s="68">
        <f>Spiele!ED32</f>
        <v>121.83333333333333</v>
      </c>
      <c r="F29" s="67">
        <f>IF(B29="","",_xlfn.RANK.EQ(E29,E29:E38))</f>
        <v>8</v>
      </c>
      <c r="G29" s="69">
        <f>IF(B29="","",MATCH(A29,F29:F38,0))</f>
        <v>6</v>
      </c>
      <c r="H29" s="67" t="str" cm="1">
        <f t="array" ref="H29">IF(B29="","""",INDEX(B29:B38,G29))</f>
        <v>Vivian B.</v>
      </c>
      <c r="I29" s="68" cm="1">
        <f t="array" ref="I29">IF(C29="","""",INDEX(E29:E38,G29))</f>
        <v>182.22222222222223</v>
      </c>
      <c r="J29" s="67" cm="1">
        <f t="array" ref="J29">IF(D29="","""",INDEX(D29:D38,G29))</f>
        <v>3280</v>
      </c>
      <c r="K29" s="67" cm="1">
        <f t="array" ref="K29">IF(E29="","""",INDEX(C29:C36,G29))</f>
        <v>18</v>
      </c>
    </row>
    <row r="30" spans="1:11">
      <c r="A30">
        <v>2</v>
      </c>
      <c r="B30" t="str">
        <f>Spiele!A33</f>
        <v>Claudia</v>
      </c>
      <c r="C30">
        <f>COUNTA(Spiele!B33:DZ33)</f>
        <v>13</v>
      </c>
      <c r="D30">
        <f>Spiele!EC33</f>
        <v>1835</v>
      </c>
      <c r="E30" s="30">
        <f>Spiele!ED33</f>
        <v>141.15384615384616</v>
      </c>
      <c r="F30">
        <f>IF(B30="","",_xlfn.RANK.EQ(E30,E29:E38))</f>
        <v>5</v>
      </c>
      <c r="G30" s="29">
        <f>IF(B30="","",MATCH(A30,F29:F38,0))</f>
        <v>5</v>
      </c>
      <c r="H30" t="str" cm="1">
        <f t="array" ref="H30">IF(B30="","""",INDEX(B29:B38,G30))</f>
        <v>Sandra</v>
      </c>
      <c r="I30" s="30" cm="1">
        <f t="array" ref="I30">IF(C30="","""",INDEX(E29:E38,G30))</f>
        <v>160.13333333333333</v>
      </c>
      <c r="J30" cm="1">
        <f t="array" ref="J30">IF(D30="","""",INDEX(D29:D38,G30))</f>
        <v>2402</v>
      </c>
      <c r="K30" cm="1">
        <f t="array" ref="K30">IF(E30="","""",INDEX(C29:C36,G30))</f>
        <v>15</v>
      </c>
    </row>
    <row r="31" spans="1:11">
      <c r="A31" s="67">
        <v>3</v>
      </c>
      <c r="B31" s="67" t="str">
        <f>Spiele!A34</f>
        <v>Désirée</v>
      </c>
      <c r="C31" s="67">
        <f>COUNTA(Spiele!B34:DZ34)</f>
        <v>9</v>
      </c>
      <c r="D31" s="67">
        <f>Spiele!EC34</f>
        <v>1304</v>
      </c>
      <c r="E31" s="68">
        <f>Spiele!ED34</f>
        <v>144.88888888888889</v>
      </c>
      <c r="F31" s="67">
        <f>IF(B31="","",_xlfn.RANK.EQ(E31,E29:E38))</f>
        <v>4</v>
      </c>
      <c r="G31" s="69">
        <f>IF(B31="","",MATCH(A31,F29:F38,0))</f>
        <v>10</v>
      </c>
      <c r="H31" s="67" t="str" cm="1">
        <f t="array" ref="H31">IF(B31="","""",INDEX(B29:B38,G31))</f>
        <v>Ryan</v>
      </c>
      <c r="I31" s="68" cm="1">
        <f t="array" ref="I31">IF(C31="","""",INDEX(E29:E38,G31))</f>
        <v>148.58333333333334</v>
      </c>
      <c r="J31" s="67" cm="1">
        <f t="array" ref="J31">IF(D31="","""",INDEX(D29:D38,G31))</f>
        <v>1783</v>
      </c>
      <c r="K31" s="67" cm="1">
        <f t="array" ref="K31">IF(E31="","""",INDEX(C29:C38,G31))</f>
        <v>12</v>
      </c>
    </row>
    <row r="32" spans="1:11">
      <c r="A32">
        <v>4</v>
      </c>
      <c r="B32" t="str">
        <f>Spiele!A35</f>
        <v>Juanita</v>
      </c>
      <c r="C32">
        <f>COUNTA(Spiele!B35:DZ35)</f>
        <v>21</v>
      </c>
      <c r="D32">
        <f>Spiele!EC35</f>
        <v>2941</v>
      </c>
      <c r="E32" s="30">
        <f>Spiele!ED35</f>
        <v>140.04761904761904</v>
      </c>
      <c r="F32">
        <f>IF(B32="","",_xlfn.RANK.EQ(E32,E29:E38))</f>
        <v>6</v>
      </c>
      <c r="G32" s="29">
        <f>IF(B32="","",MATCH(A32,F29:F38,0))</f>
        <v>3</v>
      </c>
      <c r="H32" t="str" cm="1">
        <f t="array" ref="H32">IF(B32="","""",INDEX(B29:B38,G32))</f>
        <v>Désirée</v>
      </c>
      <c r="I32" s="30" cm="1">
        <f t="array" ref="I32">IF(C32="","""",INDEX(E29:E38,G32))</f>
        <v>144.88888888888889</v>
      </c>
      <c r="J32" cm="1">
        <f t="array" ref="J32">IF(D32="","""",INDEX(D29:D38,G32))</f>
        <v>1304</v>
      </c>
      <c r="K32">
        <f t="array" ref="K32">IF(E32="","""",INDEX(C29:C36,G32))</f>
        <v>9</v>
      </c>
    </row>
    <row r="33" spans="1:11">
      <c r="A33" s="67">
        <v>5</v>
      </c>
      <c r="B33" s="67" t="str">
        <f>Spiele!A36</f>
        <v>Sandra</v>
      </c>
      <c r="C33" s="67">
        <f>COUNTA(Spiele!B36:DZ36)</f>
        <v>15</v>
      </c>
      <c r="D33" s="67">
        <f>Spiele!EC36</f>
        <v>2402</v>
      </c>
      <c r="E33" s="68">
        <f>Spiele!ED36</f>
        <v>160.13333333333333</v>
      </c>
      <c r="F33" s="67">
        <f>IF(B33="","",_xlfn.RANK.EQ(E33,E29:E38))</f>
        <v>2</v>
      </c>
      <c r="G33" s="69">
        <f>IF(B33="","",MATCH(A33,F29:F38,0))</f>
        <v>2</v>
      </c>
      <c r="H33" s="67" t="str" cm="1">
        <f t="array" ref="H33">IF(B33="","""",INDEX(B29:B38,G33))</f>
        <v>Claudia</v>
      </c>
      <c r="I33" s="68" cm="1">
        <f t="array" ref="I33">IF(C33="","""",INDEX(E29:E38,G33))</f>
        <v>141.15384615384616</v>
      </c>
      <c r="J33" s="67" cm="1">
        <f t="array" ref="J33">IF(D33="","""",INDEX(D29:D38,G33))</f>
        <v>1835</v>
      </c>
      <c r="K33" s="67" cm="1">
        <f t="array" ref="K33">IF(E33="","""",INDEX(C29:C38,G33))</f>
        <v>13</v>
      </c>
    </row>
    <row r="34" spans="1:11">
      <c r="A34">
        <v>6</v>
      </c>
      <c r="B34" t="str">
        <f>Spiele!A37</f>
        <v>Vivian B.</v>
      </c>
      <c r="C34">
        <f>COUNTA(Spiele!B37:DZ37)</f>
        <v>18</v>
      </c>
      <c r="D34">
        <f>Spiele!EC37</f>
        <v>3280</v>
      </c>
      <c r="E34" s="30">
        <f>Spiele!ED37</f>
        <v>182.22222222222223</v>
      </c>
      <c r="F34">
        <f>IF(B34="","",_xlfn.RANK.EQ(E34,E29:E38))</f>
        <v>1</v>
      </c>
      <c r="G34" s="29">
        <f>IF(B34="","",MATCH(A34,F29:F38,0))</f>
        <v>4</v>
      </c>
      <c r="H34" t="str" cm="1">
        <f t="array" ref="H34">IF(B34="","""",INDEX(B29:B38,G34))</f>
        <v>Juanita</v>
      </c>
      <c r="I34" s="30" cm="1">
        <f t="array" ref="I34">IF(C34="","""",INDEX(E29:E38,G34))</f>
        <v>140.04761904761904</v>
      </c>
      <c r="J34" cm="1">
        <f t="array" ref="J34">IF(D34="","""",INDEX(D29:D38,G34))</f>
        <v>2941</v>
      </c>
      <c r="K34" cm="1">
        <f t="array" ref="K34">IF(E34="","""",INDEX(C29:C38,G34))</f>
        <v>21</v>
      </c>
    </row>
    <row r="35" spans="1:11">
      <c r="A35" s="67">
        <v>7</v>
      </c>
      <c r="B35" s="67" t="str">
        <f>Spiele!A38</f>
        <v>Cian</v>
      </c>
      <c r="C35" s="67">
        <f>COUNTA(Spiele!B38:DZ38)</f>
        <v>1</v>
      </c>
      <c r="D35" s="67">
        <f>Spiele!EC38</f>
        <v>2</v>
      </c>
      <c r="E35" s="68">
        <f>Spiele!ED38</f>
        <v>2</v>
      </c>
      <c r="F35" s="67">
        <f>IF(B35="","",_xlfn.RANK.EQ(E35,E29:E38))</f>
        <v>9</v>
      </c>
      <c r="G35" s="69">
        <f>IF(B35="","",MATCH(A35,F29:F38,0))</f>
        <v>9</v>
      </c>
      <c r="H35" s="67" t="str" cm="1">
        <f t="array" ref="H35">IF(B35="","""",INDEX(B29:B38,G35))</f>
        <v>Jonas</v>
      </c>
      <c r="I35" s="68" cm="1">
        <f t="array" ref="I35">IF(C35="","""",INDEX(E29:E38,G35))</f>
        <v>125.5</v>
      </c>
      <c r="J35" s="67" cm="1">
        <f t="array" ref="J35">IF(D35="","""",INDEX(D29:D38,G35))</f>
        <v>1506</v>
      </c>
      <c r="K35" s="67" cm="1">
        <f t="array" ref="K35">IF(E35="","""",INDEX(C29:C38,G35))</f>
        <v>12</v>
      </c>
    </row>
    <row r="36" spans="1:11">
      <c r="A36">
        <v>8</v>
      </c>
      <c r="B36" t="str">
        <f>Spiele!A39</f>
        <v>Orlando</v>
      </c>
      <c r="C36">
        <f>COUNTA(Spiele!B39:DZ39)</f>
        <v>1</v>
      </c>
      <c r="D36">
        <f>Spiele!EC39</f>
        <v>1</v>
      </c>
      <c r="E36" s="30">
        <f>Spiele!ED39</f>
        <v>1</v>
      </c>
      <c r="F36">
        <f>IF(B36="","",_xlfn.RANK.EQ(E36,E29:E38))</f>
        <v>10</v>
      </c>
      <c r="G36" s="29">
        <f>IF(B36="","",MATCH(A36,F29:F38,0))</f>
        <v>1</v>
      </c>
      <c r="H36" t="str" cm="1">
        <f t="array" ref="H36">IF(B36="","""",INDEX(B29:B38,G36))</f>
        <v>Aline</v>
      </c>
      <c r="I36" s="30" cm="1">
        <f t="array" ref="I36">IF(C36="","""",INDEX(E29:E38,G36))</f>
        <v>121.83333333333333</v>
      </c>
      <c r="J36" cm="1">
        <f t="array" ref="J36">IF(D36="","""",INDEX(D29:D38,G36))</f>
        <v>731</v>
      </c>
      <c r="K36" cm="1">
        <f t="array" ref="K36">IF(E36="","""",INDEX(C29:C38,G36))</f>
        <v>6</v>
      </c>
    </row>
    <row r="37" spans="1:11">
      <c r="A37" s="67">
        <v>9</v>
      </c>
      <c r="B37" t="str">
        <f>Spiele!A40</f>
        <v>Jonas</v>
      </c>
      <c r="C37">
        <f>COUNTA(Spiele!B40:DZ40)</f>
        <v>12</v>
      </c>
      <c r="D37">
        <f>Spiele!EC40</f>
        <v>1506</v>
      </c>
      <c r="E37" s="30">
        <f>Spiele!ED40</f>
        <v>125.5</v>
      </c>
      <c r="F37">
        <f>IF(B37="","",_xlfn.RANK.EQ(E37,E29:E38))</f>
        <v>7</v>
      </c>
      <c r="G37">
        <f>IF(B37="","",MATCH(A37,F29:F38,0))</f>
        <v>7</v>
      </c>
      <c r="H37" t="str" cm="1">
        <f t="array" ref="H37">IF(B37="","""",INDEX(B29:B38,G37))</f>
        <v>Cian</v>
      </c>
      <c r="I37" cm="1">
        <f t="array" ref="I37">IF(C37="","""",INDEX(E29:E38,G37))</f>
        <v>2</v>
      </c>
      <c r="J37" cm="1">
        <f t="array" ref="J37">IF(D37="","""",INDEX(D29:D38,G37))</f>
        <v>2</v>
      </c>
      <c r="K37" cm="1">
        <f t="array" ref="K37">IF(E37="","""",INDEX(C29:C38,G37))</f>
        <v>1</v>
      </c>
    </row>
    <row r="38" spans="1:11">
      <c r="A38">
        <v>10</v>
      </c>
      <c r="B38" t="str">
        <f>Spiele!A41</f>
        <v>Ryan</v>
      </c>
      <c r="C38">
        <f>COUNTA(Spiele!B41:DZ41)</f>
        <v>12</v>
      </c>
      <c r="D38">
        <f>Spiele!EC41</f>
        <v>1783</v>
      </c>
      <c r="E38" s="30">
        <f>Spiele!ED41</f>
        <v>148.58333333333334</v>
      </c>
      <c r="F38">
        <f>IF(B38="","",_xlfn.RANK.EQ(E38,E29:E38))</f>
        <v>3</v>
      </c>
      <c r="G38">
        <f>IF(B38="","",MATCH(A38,F29:F38,0))</f>
        <v>8</v>
      </c>
      <c r="H38" t="str" cm="1">
        <f t="array" ref="H38">IF(B38="","""",INDEX(B29:B38,G38))</f>
        <v>Orlando</v>
      </c>
      <c r="I38" cm="1">
        <f t="array" ref="I38">IF(C38="","""",INDEX(E29:E38,G38))</f>
        <v>1</v>
      </c>
      <c r="J38" cm="1">
        <f t="array" ref="J38">IF(D38="","""",INDEX(D29:D38,G38))</f>
        <v>1</v>
      </c>
      <c r="K38" cm="1">
        <f t="array" ref="K38">IF(E38="","""",INDEX(C29:C38,G38))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37"/>
  <sheetViews>
    <sheetView tabSelected="1" showWhiteSpace="0" view="pageLayout" topLeftCell="A13" zoomScaleNormal="100" workbookViewId="0">
      <selection activeCell="G17" sqref="G17:J24"/>
    </sheetView>
  </sheetViews>
  <sheetFormatPr baseColWidth="10" defaultRowHeight="15"/>
  <cols>
    <col min="1" max="1" width="6" customWidth="1"/>
    <col min="2" max="2" width="5.85546875" customWidth="1"/>
    <col min="3" max="3" width="8.140625" customWidth="1"/>
    <col min="4" max="4" width="6.85546875" customWidth="1"/>
    <col min="5" max="5" width="9" customWidth="1"/>
    <col min="6" max="6" width="4.140625" customWidth="1"/>
    <col min="7" max="7" width="6.42578125" customWidth="1"/>
    <col min="8" max="8" width="10.42578125" customWidth="1"/>
    <col min="9" max="9" width="7" customWidth="1"/>
    <col min="10" max="10" width="8.7109375" customWidth="1"/>
  </cols>
  <sheetData>
    <row r="3" spans="2:10" ht="5.65" customHeight="1"/>
    <row r="4" spans="2:10" hidden="1"/>
    <row r="8" spans="2:10" ht="4.9000000000000004" customHeight="1"/>
    <row r="9" spans="2:10" ht="2.65" customHeight="1"/>
    <row r="11" spans="2:10" ht="6" customHeight="1"/>
    <row r="12" spans="2:10" ht="49.9" customHeight="1">
      <c r="C12" s="189" t="s">
        <v>66</v>
      </c>
      <c r="E12" s="154"/>
    </row>
    <row r="13" spans="2:10" ht="26.25" customHeight="1">
      <c r="B13" s="188"/>
      <c r="F13" s="187" t="s">
        <v>122</v>
      </c>
      <c r="G13" s="181"/>
    </row>
    <row r="14" spans="2:10" ht="26.25" customHeight="1">
      <c r="B14" s="188"/>
      <c r="F14" s="187"/>
      <c r="G14" s="181"/>
    </row>
    <row r="15" spans="2:10" ht="22.5" customHeight="1">
      <c r="B15" s="32" t="s">
        <v>41</v>
      </c>
      <c r="C15" s="26"/>
      <c r="D15" s="26"/>
      <c r="E15" s="26"/>
      <c r="F15" s="26"/>
      <c r="G15" s="32" t="s">
        <v>65</v>
      </c>
    </row>
    <row r="16" spans="2:10" ht="22.9" customHeight="1">
      <c r="B16" s="32" t="s">
        <v>42</v>
      </c>
      <c r="C16" s="32" t="s">
        <v>12</v>
      </c>
      <c r="D16" s="32" t="s">
        <v>13</v>
      </c>
      <c r="E16" s="31" t="s">
        <v>15</v>
      </c>
      <c r="F16" s="32"/>
      <c r="G16" s="32" t="s">
        <v>38</v>
      </c>
      <c r="H16" s="32" t="s">
        <v>12</v>
      </c>
      <c r="I16" s="31" t="s">
        <v>13</v>
      </c>
      <c r="J16" s="31" t="s">
        <v>15</v>
      </c>
    </row>
    <row r="17" spans="2:11" ht="15.75">
      <c r="B17" s="190">
        <v>1</v>
      </c>
      <c r="C17" s="305" t="str">
        <f>Sortierung!H4</f>
        <v>Zoran</v>
      </c>
      <c r="D17" s="191">
        <f>Sortierung!K4</f>
        <v>16</v>
      </c>
      <c r="E17" s="192">
        <f>Sortierung!I4</f>
        <v>202.375</v>
      </c>
      <c r="F17" s="33"/>
      <c r="G17" s="190">
        <v>1</v>
      </c>
      <c r="H17" s="305" t="str">
        <f>Sortierung!H29</f>
        <v>Vivian B.</v>
      </c>
      <c r="I17" s="191">
        <f>Sortierung!K29</f>
        <v>18</v>
      </c>
      <c r="J17" s="192">
        <f>Sortierung!I29</f>
        <v>182.22222222222223</v>
      </c>
    </row>
    <row r="18" spans="2:11" ht="15.75">
      <c r="B18" s="34">
        <v>2</v>
      </c>
      <c r="C18" s="303" t="str">
        <f>Sortierung!H5</f>
        <v>Marco</v>
      </c>
      <c r="D18" s="26">
        <f>Sortierung!K5</f>
        <v>15</v>
      </c>
      <c r="E18" s="33">
        <f>Sortierung!I5</f>
        <v>198.13333333333333</v>
      </c>
      <c r="F18" s="33"/>
      <c r="G18" s="34">
        <v>2</v>
      </c>
      <c r="H18" s="303" t="str">
        <f>Sortierung!H30</f>
        <v>Sandra</v>
      </c>
      <c r="I18" s="26">
        <f>Sortierung!K30</f>
        <v>15</v>
      </c>
      <c r="J18" s="33">
        <f>Sortierung!I30</f>
        <v>160.13333333333333</v>
      </c>
    </row>
    <row r="19" spans="2:11" ht="15.75">
      <c r="B19" s="190">
        <v>3</v>
      </c>
      <c r="C19" s="305" t="str">
        <f>Sortierung!H6</f>
        <v>Wieli</v>
      </c>
      <c r="D19" s="191">
        <f>Sortierung!K6</f>
        <v>18</v>
      </c>
      <c r="E19" s="192">
        <f>Sortierung!I6</f>
        <v>186.77777777777777</v>
      </c>
      <c r="F19" s="33"/>
      <c r="G19" s="190">
        <v>3</v>
      </c>
      <c r="H19" s="305" t="str">
        <f>Sortierung!H31</f>
        <v>Ryan</v>
      </c>
      <c r="I19" s="191">
        <f>Sortierung!K31</f>
        <v>12</v>
      </c>
      <c r="J19" s="192">
        <f>Sortierung!I31</f>
        <v>148.58333333333334</v>
      </c>
    </row>
    <row r="20" spans="2:11" ht="15.75">
      <c r="B20" s="34">
        <v>4</v>
      </c>
      <c r="C20" s="303" t="str">
        <f>Sortierung!H7</f>
        <v>Schawi</v>
      </c>
      <c r="D20" s="26">
        <f>Sortierung!K7</f>
        <v>18</v>
      </c>
      <c r="E20" s="33">
        <f>Sortierung!I7</f>
        <v>180.94444444444446</v>
      </c>
      <c r="F20" s="33"/>
      <c r="G20" s="34">
        <v>4</v>
      </c>
      <c r="H20" s="303" t="str">
        <f>Sortierung!H32</f>
        <v>Désirée</v>
      </c>
      <c r="I20" s="26">
        <f>Sortierung!K32</f>
        <v>9</v>
      </c>
      <c r="J20" s="33">
        <f>Sortierung!I32</f>
        <v>144.88888888888889</v>
      </c>
    </row>
    <row r="21" spans="2:11" ht="15.75">
      <c r="B21" s="190">
        <v>5</v>
      </c>
      <c r="C21" s="305" t="str">
        <f>Sortierung!H8</f>
        <v>Turtle</v>
      </c>
      <c r="D21" s="191">
        <f>Sortierung!K8</f>
        <v>24</v>
      </c>
      <c r="E21" s="192">
        <f>Sortierung!I8</f>
        <v>176.5</v>
      </c>
      <c r="F21" s="33"/>
      <c r="G21" s="190">
        <v>5</v>
      </c>
      <c r="H21" s="305" t="str">
        <f>Sortierung!H33</f>
        <v>Claudia</v>
      </c>
      <c r="I21" s="191">
        <f>Sortierung!K33</f>
        <v>13</v>
      </c>
      <c r="J21" s="192">
        <f>Sortierung!I33</f>
        <v>141.15384615384616</v>
      </c>
    </row>
    <row r="22" spans="2:11" ht="15.75">
      <c r="B22" s="34">
        <v>6</v>
      </c>
      <c r="C22" s="303" t="str">
        <f>Sortierung!H9</f>
        <v>René</v>
      </c>
      <c r="D22" s="26">
        <f>Sortierung!K9</f>
        <v>21</v>
      </c>
      <c r="E22" s="33">
        <f>Sortierung!I9</f>
        <v>174.9047619047619</v>
      </c>
      <c r="F22" s="33"/>
      <c r="G22" s="34">
        <v>6</v>
      </c>
      <c r="H22" s="303" t="str">
        <f>Sortierung!H34</f>
        <v>Juanita</v>
      </c>
      <c r="I22" s="26">
        <f>Sortierung!K34</f>
        <v>21</v>
      </c>
      <c r="J22" s="33">
        <f>Sortierung!I34</f>
        <v>140.04761904761904</v>
      </c>
    </row>
    <row r="23" spans="2:11" ht="15.75">
      <c r="B23" s="190">
        <v>7</v>
      </c>
      <c r="C23" s="305" t="str">
        <f>Sortierung!H10</f>
        <v>Leo</v>
      </c>
      <c r="D23" s="191">
        <f>Sortierung!K10</f>
        <v>12</v>
      </c>
      <c r="E23" s="192">
        <f>Sortierung!I10</f>
        <v>164.83333333333334</v>
      </c>
      <c r="F23" s="33"/>
      <c r="G23" s="190">
        <v>7</v>
      </c>
      <c r="H23" s="306" t="str">
        <f>Sortierung!H35</f>
        <v>Jonas</v>
      </c>
      <c r="I23" s="191">
        <f>Sortierung!K35</f>
        <v>12</v>
      </c>
      <c r="J23" s="192">
        <f>Sortierung!I35</f>
        <v>125.5</v>
      </c>
    </row>
    <row r="24" spans="2:11" ht="15.75">
      <c r="B24" s="34">
        <v>8</v>
      </c>
      <c r="C24" s="303" t="str">
        <f>Sortierung!H11</f>
        <v>Pädi</v>
      </c>
      <c r="D24" s="26">
        <f>Sortierung!K11</f>
        <v>12</v>
      </c>
      <c r="E24" s="33">
        <f>Sortierung!I11</f>
        <v>162.08333333333334</v>
      </c>
      <c r="F24" s="33"/>
      <c r="G24" s="34">
        <v>8</v>
      </c>
      <c r="H24" s="303" t="str">
        <f>Sortierung!H36</f>
        <v>Aline</v>
      </c>
      <c r="I24" s="185">
        <f>Sortierung!K36</f>
        <v>6</v>
      </c>
      <c r="J24" s="33">
        <f>Sortierung!I36</f>
        <v>121.83333333333333</v>
      </c>
    </row>
    <row r="25" spans="2:11" ht="15.75">
      <c r="B25" s="190">
        <v>9</v>
      </c>
      <c r="C25" s="305" t="str">
        <f>Sortierung!H12</f>
        <v xml:space="preserve">Toni </v>
      </c>
      <c r="D25" s="191">
        <f>Sortierung!K12</f>
        <v>6</v>
      </c>
      <c r="E25" s="192">
        <f>Sortierung!I12</f>
        <v>161.83333333333334</v>
      </c>
      <c r="F25" s="33"/>
      <c r="G25" s="184"/>
      <c r="H25" s="185"/>
      <c r="J25" s="186"/>
    </row>
    <row r="26" spans="2:11" ht="15.75">
      <c r="B26" s="34">
        <v>10</v>
      </c>
      <c r="C26" s="303" t="str">
        <f>Sortierung!H13</f>
        <v>Hausi</v>
      </c>
      <c r="D26" s="26">
        <f>Sortierung!K13</f>
        <v>24</v>
      </c>
      <c r="E26" s="33">
        <f>Sortierung!I13</f>
        <v>153.95833333333334</v>
      </c>
      <c r="F26" s="33"/>
      <c r="G26" s="34"/>
      <c r="H26" s="75"/>
      <c r="I26" s="75"/>
      <c r="J26" s="84"/>
      <c r="K26" s="153"/>
    </row>
    <row r="27" spans="2:11" ht="15.75">
      <c r="B27" s="190">
        <v>11</v>
      </c>
      <c r="C27" s="305" t="str">
        <f>Sortierung!H14</f>
        <v>Lukas</v>
      </c>
      <c r="D27" s="191">
        <f>Sortierung!K14</f>
        <v>24</v>
      </c>
      <c r="E27" s="192">
        <f>Sortierung!I14</f>
        <v>153.45833333333334</v>
      </c>
      <c r="F27" s="33"/>
      <c r="G27" s="34"/>
      <c r="H27" s="26"/>
      <c r="I27" s="26"/>
      <c r="J27" s="26"/>
    </row>
    <row r="28" spans="2:11" ht="15.75">
      <c r="B28" s="34">
        <v>12</v>
      </c>
      <c r="C28" s="303" t="str">
        <f>Sortierung!H15</f>
        <v>Andreas</v>
      </c>
      <c r="D28" s="26">
        <f>Sortierung!K15</f>
        <v>15</v>
      </c>
      <c r="E28" s="33">
        <f>Sortierung!I15</f>
        <v>153.19999999999999</v>
      </c>
      <c r="F28" s="33"/>
      <c r="G28" s="34"/>
      <c r="H28" s="26"/>
      <c r="I28" s="26"/>
      <c r="J28" s="26"/>
    </row>
    <row r="29" spans="2:11" ht="15.75">
      <c r="B29" s="190">
        <v>13</v>
      </c>
      <c r="C29" s="305" t="str">
        <f>Sortierung!H16</f>
        <v>Tim</v>
      </c>
      <c r="D29" s="191">
        <f>Sortierung!K16</f>
        <v>12</v>
      </c>
      <c r="E29" s="192">
        <f>Sortierung!I16</f>
        <v>149.16666666666666</v>
      </c>
      <c r="F29" s="33"/>
      <c r="G29" s="34"/>
      <c r="H29" s="26" t="s">
        <v>43</v>
      </c>
      <c r="I29" s="76"/>
      <c r="J29" s="33">
        <f>AVERAGE(J17:J24)</f>
        <v>145.54532203907203</v>
      </c>
    </row>
    <row r="30" spans="2:11" ht="15.75">
      <c r="B30" s="34">
        <v>14</v>
      </c>
      <c r="C30" s="303" t="str">
        <f>Sortierung!H17</f>
        <v>Patrick</v>
      </c>
      <c r="D30" s="26">
        <f>Sortierung!K17</f>
        <v>18</v>
      </c>
      <c r="E30" s="33">
        <f>Sortierung!I17</f>
        <v>147.33333333333334</v>
      </c>
      <c r="F30" s="33"/>
      <c r="G30" s="34"/>
      <c r="H30" s="26"/>
      <c r="I30" s="26"/>
      <c r="J30" s="26"/>
    </row>
    <row r="31" spans="2:11" ht="15.75">
      <c r="B31" s="190">
        <v>15</v>
      </c>
      <c r="C31" s="305" t="str">
        <f>Sortierung!H18</f>
        <v>Matthias</v>
      </c>
      <c r="D31" s="191">
        <f>Sortierung!K18</f>
        <v>9</v>
      </c>
      <c r="E31" s="192">
        <f>Sortierung!I18</f>
        <v>143.66666666666666</v>
      </c>
      <c r="F31" s="33"/>
      <c r="G31" s="34"/>
      <c r="H31" s="26"/>
      <c r="I31" s="26"/>
      <c r="J31" s="26"/>
    </row>
    <row r="32" spans="2:11" ht="15.75">
      <c r="B32" s="117">
        <v>16</v>
      </c>
      <c r="C32" s="303" t="str">
        <f>Sortierung!H19</f>
        <v>Sandro</v>
      </c>
      <c r="D32" s="75">
        <f>Sortierung!K19</f>
        <v>15</v>
      </c>
      <c r="E32" s="84">
        <f>Sortierung!I19</f>
        <v>138.6</v>
      </c>
      <c r="H32" s="182"/>
      <c r="I32" s="183"/>
    </row>
    <row r="33" spans="2:9" ht="15.75">
      <c r="B33" s="193" t="s">
        <v>64</v>
      </c>
      <c r="C33" s="306" t="str">
        <f>Sortierung!H20</f>
        <v>Carsten</v>
      </c>
      <c r="D33" s="194">
        <f>Sortierung!K20</f>
        <v>9</v>
      </c>
      <c r="E33" s="195">
        <f>Sortierung!I20</f>
        <v>130.44444444444446</v>
      </c>
      <c r="H33" s="182"/>
      <c r="I33" s="183"/>
    </row>
    <row r="34" spans="2:9" ht="15.75">
      <c r="B34" s="117">
        <v>18</v>
      </c>
      <c r="C34" s="303" t="str">
        <f>Sortierung!H21</f>
        <v>Hasan</v>
      </c>
      <c r="D34" s="75">
        <f>Sortierung!K21</f>
        <v>9</v>
      </c>
      <c r="E34" s="84">
        <f>Sortierung!I21</f>
        <v>115.33333333333333</v>
      </c>
      <c r="H34" s="196"/>
    </row>
    <row r="35" spans="2:9" ht="15.75">
      <c r="B35" s="117"/>
      <c r="C35" s="75"/>
      <c r="D35" s="75"/>
      <c r="E35" s="84"/>
      <c r="H35" s="196"/>
    </row>
    <row r="36" spans="2:9" ht="15.75">
      <c r="B36" s="117"/>
      <c r="C36" s="75"/>
      <c r="D36" s="75"/>
      <c r="E36" s="84"/>
    </row>
    <row r="37" spans="2:9" ht="15.75">
      <c r="B37" s="76"/>
      <c r="C37" s="26" t="s">
        <v>43</v>
      </c>
      <c r="D37" s="76"/>
      <c r="E37" s="33">
        <f>AVERAGE(E17:E31)</f>
        <v>167.27791005291002</v>
      </c>
    </row>
  </sheetData>
  <hyperlinks>
    <hyperlink ref="C17" location="Wieli!A1" display="Wieli!A1" xr:uid="{206DCABE-F1BD-4B11-8A78-D0F99C27B392}"/>
    <hyperlink ref="C18" location="Zoran!A1" display="Zoran!A1" xr:uid="{BA8B6130-5ED2-413E-8B2F-D0D87C8A8295}"/>
    <hyperlink ref="C19" location="Marco!A1" display="Marco!A1" xr:uid="{A292D416-1CDA-4A3C-8500-5F9400E3DF4A}"/>
    <hyperlink ref="C20" location="Turtle!A1" display="Turtle!A1" xr:uid="{45057E37-C6BC-4971-93FE-44252FBF7C6F}"/>
    <hyperlink ref="C21" location="Schawi!A1" display="Schawi!A1" xr:uid="{15BDF9D8-9E4F-4E5E-8D26-466FE3657719}"/>
    <hyperlink ref="C22" location="René!A1" display="René!A1" xr:uid="{06E394F5-F65E-4872-9C3E-0DBE24DFB15E}"/>
    <hyperlink ref="C23" location="Matthias!A1" display="Matthias!A1" xr:uid="{67656DE6-0FA3-45AC-85E3-4CC964B048A8}"/>
    <hyperlink ref="C24" location="Pädi!A1" display="Pädi!A1" xr:uid="{55A00B5A-8706-4778-BD39-9527C2B0300D}"/>
    <hyperlink ref="C25" location="Patrick!A1" display="Patrick!A1" xr:uid="{DF085752-0A8D-4027-A573-1C0E17A64408}"/>
    <hyperlink ref="C26" location="Lukas!A1" display="Lukas!A1" xr:uid="{97C73ED5-AEE1-4857-A022-75DCEAFCA76A}"/>
    <hyperlink ref="C27" location="Hausi!A1" display="Hausi!A1" xr:uid="{E4DDA592-296A-4E87-BF6E-89182A26ADC9}"/>
    <hyperlink ref="C28" location="Toni!A1" display="Toni!A1" xr:uid="{F275B3E3-0E1D-4658-8EAF-B9504E123439}"/>
    <hyperlink ref="C29" location="Andi!A1" display="Andi!A1" xr:uid="{12A32CF0-33D2-4876-8537-9642E2BC814F}"/>
    <hyperlink ref="C30" location="Tim!A1" display="Tim!A1" xr:uid="{27903AE5-7E26-4DE7-8BA5-405E388DBC19}"/>
    <hyperlink ref="C31" location="'Sandro C.'!A1" display="'Sandro C.'!A1" xr:uid="{898A9556-AF7A-4D73-BF62-04839E7C1777}"/>
    <hyperlink ref="C32" location="Leo!A1" display="Leo!A1" xr:uid="{02608B26-5991-4E84-9EAA-F646E465A0AA}"/>
    <hyperlink ref="C33" location="Carsten!A1" display="Carsten!A1" xr:uid="{0C29F705-EA0A-4B0D-A040-3839FB504510}"/>
    <hyperlink ref="H17" location="'Vivian B.'!A1" display="'Vivian B.'!A1" xr:uid="{ECFB7070-6C18-4DC7-B2BE-E8D8B53A1164}"/>
    <hyperlink ref="H18" location="Sandra!A1" display="Sandra!A1" xr:uid="{1F2D5B76-0715-4BC2-84DA-C6AE9D43CDE7}"/>
    <hyperlink ref="H19" location="Claudia!A1" display="Claudia!A1" xr:uid="{15DD5485-4BBA-4BC2-815A-EA985D5F6DAB}"/>
    <hyperlink ref="H20" location="Juanita!A1" display="Juanita!A1" xr:uid="{9F8F8B2A-014E-42F4-93E5-2F5CC1CDEB5A}"/>
    <hyperlink ref="H21" location="Ryan!A1" display="Ryan!A1" xr:uid="{61661F47-6EA8-4EDE-919C-A6506D7420DB}"/>
    <hyperlink ref="H22" location="Jonas!A1" display="Jonas!A1" xr:uid="{FC73C196-D102-4EE7-8ED2-C1E87403BAFC}"/>
    <hyperlink ref="H24" location="Aline!A1" display="Aline!A1" xr:uid="{9029E714-0D7E-4965-94CC-0480194C6FF3}"/>
    <hyperlink ref="H23" location="Jonas!A1" display="Jonas!A1" xr:uid="{84FE0BDC-ADED-4B8A-9B02-2B26DE883E9C}"/>
    <hyperlink ref="C34" location="Hasan!A1" display="Hasan!A1" xr:uid="{6A8114DD-F705-4E60-88C8-5B878F1434A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41"/>
  <sheetViews>
    <sheetView topLeftCell="A4" zoomScale="110" zoomScaleNormal="110" workbookViewId="0">
      <pane xSplit="1" topLeftCell="B1" activePane="topRight" state="frozen"/>
      <selection pane="topRight" activeCell="Y33" sqref="Y33"/>
    </sheetView>
  </sheetViews>
  <sheetFormatPr baseColWidth="10" defaultColWidth="10.7109375" defaultRowHeight="15"/>
  <cols>
    <col min="1" max="1" width="10.7109375" style="2"/>
    <col min="2" max="8" width="4.28515625" style="77" customWidth="1"/>
    <col min="9" max="9" width="4.42578125" style="77" customWidth="1"/>
    <col min="10" max="10" width="4.28515625" style="77" customWidth="1"/>
    <col min="11" max="11" width="4.42578125" style="77" customWidth="1"/>
    <col min="12" max="14" width="4.28515625" style="77" customWidth="1"/>
    <col min="15" max="15" width="4.42578125" style="77" customWidth="1"/>
    <col min="16" max="19" width="4.28515625" style="77" customWidth="1"/>
    <col min="20" max="20" width="4.42578125" style="77" customWidth="1"/>
    <col min="21" max="24" width="4.28515625" style="77" customWidth="1"/>
    <col min="25" max="26" width="4.42578125" style="77" customWidth="1"/>
    <col min="27" max="29" width="4.28515625" style="77" customWidth="1"/>
    <col min="30" max="30" width="4.42578125" style="77" customWidth="1"/>
    <col min="31" max="31" width="4.28515625" style="77" customWidth="1"/>
    <col min="32" max="33" width="4.42578125" style="77" customWidth="1"/>
    <col min="34" max="35" width="4.28515625" style="77" customWidth="1"/>
    <col min="36" max="36" width="4.42578125" style="77" customWidth="1"/>
    <col min="37" max="37" width="4.28515625" style="77" customWidth="1"/>
    <col min="38" max="38" width="4.42578125" style="77" customWidth="1"/>
    <col min="39" max="46" width="4.28515625" style="77" customWidth="1"/>
    <col min="47" max="47" width="4.42578125" style="2" customWidth="1"/>
    <col min="48" max="49" width="4.28515625" style="2" customWidth="1"/>
    <col min="50" max="50" width="3.5703125" style="2" customWidth="1"/>
    <col min="51" max="52" width="4.28515625" style="2" customWidth="1"/>
    <col min="53" max="53" width="4.42578125" style="2" customWidth="1"/>
    <col min="54" max="56" width="4.28515625" style="2" customWidth="1"/>
    <col min="57" max="58" width="4.42578125" style="2" customWidth="1"/>
    <col min="59" max="61" width="4.28515625" style="2" customWidth="1"/>
    <col min="62" max="62" width="4.42578125" style="2" customWidth="1"/>
    <col min="63" max="63" width="4.28515625" style="2" customWidth="1"/>
    <col min="64" max="67" width="4.42578125" style="2" customWidth="1"/>
    <col min="68" max="70" width="4.28515625" style="2" customWidth="1"/>
    <col min="71" max="71" width="4.42578125" style="2" customWidth="1"/>
    <col min="72" max="72" width="4.28515625" style="2" customWidth="1"/>
    <col min="73" max="73" width="4.42578125" style="2" customWidth="1"/>
    <col min="74" max="74" width="4.28515625" style="2" customWidth="1"/>
    <col min="75" max="75" width="4.42578125" style="2" customWidth="1"/>
    <col min="76" max="81" width="4.28515625" style="2" customWidth="1"/>
    <col min="82" max="82" width="4.42578125" style="2" customWidth="1"/>
    <col min="83" max="83" width="4.28515625" style="2" customWidth="1"/>
    <col min="84" max="84" width="4.42578125" style="2" customWidth="1"/>
    <col min="85" max="87" width="4.28515625" style="2" customWidth="1"/>
    <col min="88" max="88" width="4.42578125" style="2" customWidth="1"/>
    <col min="89" max="90" width="4.28515625" style="2" customWidth="1"/>
    <col min="91" max="92" width="4.42578125" style="2" customWidth="1"/>
    <col min="93" max="96" width="4.28515625" style="2" customWidth="1"/>
    <col min="97" max="100" width="4.42578125" style="2" customWidth="1"/>
    <col min="101" max="103" width="4.28515625" style="2" customWidth="1"/>
    <col min="104" max="106" width="4.42578125" style="2" customWidth="1"/>
    <col min="107" max="110" width="4.28515625" style="2" customWidth="1"/>
    <col min="111" max="111" width="4.42578125" style="2" customWidth="1"/>
    <col min="112" max="113" width="4.28515625" style="2" customWidth="1"/>
    <col min="114" max="114" width="4.42578125" style="2" customWidth="1"/>
    <col min="115" max="115" width="4.28515625" style="2" customWidth="1"/>
    <col min="116" max="130" width="3.5703125" style="2" customWidth="1"/>
    <col min="131" max="131" width="9.85546875" style="2" customWidth="1"/>
    <col min="132" max="132" width="6.7109375" style="2" customWidth="1"/>
    <col min="133" max="133" width="6.85546875" style="2" customWidth="1"/>
    <col min="134" max="16384" width="10.7109375" style="2"/>
  </cols>
  <sheetData>
    <row r="1" spans="1:139" ht="15.75">
      <c r="A1" s="1" t="s">
        <v>66</v>
      </c>
    </row>
    <row r="2" spans="1:139" customFormat="1">
      <c r="A2" s="3"/>
      <c r="B2" s="4" t="s">
        <v>10</v>
      </c>
      <c r="C2" s="79"/>
      <c r="D2" s="79"/>
      <c r="E2" s="79"/>
      <c r="F2" s="79"/>
      <c r="G2" s="79"/>
      <c r="H2" s="79"/>
      <c r="I2" s="79"/>
      <c r="J2" s="79"/>
      <c r="K2" s="6" t="s">
        <v>11</v>
      </c>
      <c r="L2" s="79"/>
      <c r="M2" s="79"/>
      <c r="N2" s="79"/>
      <c r="O2" s="79"/>
      <c r="P2" s="79"/>
      <c r="Q2" s="79"/>
      <c r="R2" s="79"/>
      <c r="S2" s="79"/>
      <c r="T2" s="78"/>
      <c r="U2" s="79"/>
      <c r="V2" s="79"/>
      <c r="W2" s="6" t="s">
        <v>0</v>
      </c>
      <c r="X2" s="79"/>
      <c r="Y2" s="79"/>
      <c r="Z2" s="79"/>
      <c r="AA2" s="79"/>
      <c r="AB2" s="79"/>
      <c r="AC2" s="79"/>
      <c r="AD2" s="79"/>
      <c r="AE2" s="79"/>
      <c r="AF2" s="78"/>
      <c r="AG2" s="79"/>
      <c r="AH2" s="79"/>
      <c r="AI2" s="159" t="s">
        <v>1</v>
      </c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4" t="s">
        <v>2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 t="s">
        <v>3</v>
      </c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5" t="s">
        <v>5</v>
      </c>
      <c r="BT2" s="3"/>
      <c r="BU2" s="3"/>
      <c r="BV2" s="3"/>
      <c r="BW2" s="3"/>
      <c r="BX2" s="3"/>
      <c r="BY2" s="3"/>
      <c r="BZ2" s="3"/>
      <c r="CA2" s="3"/>
      <c r="CB2" s="6" t="s">
        <v>6</v>
      </c>
      <c r="CC2" s="3"/>
      <c r="CD2" s="3"/>
      <c r="CE2" s="3"/>
      <c r="CF2" s="3"/>
      <c r="CG2" s="3"/>
      <c r="CH2" s="5"/>
      <c r="CI2" s="3"/>
      <c r="CJ2" s="3"/>
      <c r="CK2" s="3"/>
      <c r="CL2" s="3"/>
      <c r="CM2" s="3"/>
      <c r="CN2" s="3"/>
      <c r="CO2" s="3"/>
      <c r="CP2" s="3"/>
      <c r="CQ2" s="6" t="s">
        <v>7</v>
      </c>
      <c r="CR2" s="3"/>
      <c r="CS2" s="3"/>
      <c r="CT2" s="6"/>
      <c r="CU2" s="3"/>
      <c r="CV2" s="3"/>
      <c r="CW2" s="3"/>
      <c r="CX2" s="3"/>
      <c r="CY2" s="3"/>
      <c r="CZ2" s="3"/>
      <c r="DA2" s="3"/>
      <c r="DB2" s="3"/>
      <c r="DC2" s="6" t="s">
        <v>8</v>
      </c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6" t="s">
        <v>9</v>
      </c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2"/>
      <c r="EE2" s="2"/>
      <c r="EF2" s="2"/>
      <c r="EG2" s="2"/>
      <c r="EH2" s="2"/>
      <c r="EI2" s="2"/>
    </row>
    <row r="3" spans="1:139" s="179" customFormat="1">
      <c r="A3" s="174"/>
      <c r="B3" s="175">
        <v>1</v>
      </c>
      <c r="C3" s="174">
        <v>2</v>
      </c>
      <c r="D3" s="174">
        <v>3</v>
      </c>
      <c r="E3" s="174">
        <v>1</v>
      </c>
      <c r="F3" s="174">
        <v>2</v>
      </c>
      <c r="G3" s="174">
        <v>3</v>
      </c>
      <c r="H3" s="174">
        <v>1</v>
      </c>
      <c r="I3" s="174">
        <v>2</v>
      </c>
      <c r="J3" s="174">
        <v>3</v>
      </c>
      <c r="K3" s="176">
        <v>1</v>
      </c>
      <c r="L3" s="174">
        <v>2</v>
      </c>
      <c r="M3" s="174">
        <v>3</v>
      </c>
      <c r="N3" s="174">
        <v>1</v>
      </c>
      <c r="O3" s="174">
        <v>2</v>
      </c>
      <c r="P3" s="174">
        <v>3</v>
      </c>
      <c r="Q3" s="174">
        <v>1</v>
      </c>
      <c r="R3" s="174">
        <v>2</v>
      </c>
      <c r="S3" s="174">
        <v>3</v>
      </c>
      <c r="T3" s="175">
        <v>1</v>
      </c>
      <c r="U3" s="174">
        <v>2</v>
      </c>
      <c r="V3" s="174">
        <v>3</v>
      </c>
      <c r="W3" s="176">
        <v>1</v>
      </c>
      <c r="X3" s="174">
        <v>2</v>
      </c>
      <c r="Y3" s="174">
        <v>3</v>
      </c>
      <c r="Z3" s="174">
        <v>1</v>
      </c>
      <c r="AA3" s="174">
        <v>2</v>
      </c>
      <c r="AB3" s="174">
        <v>3</v>
      </c>
      <c r="AC3" s="174">
        <v>1</v>
      </c>
      <c r="AD3" s="174">
        <v>2</v>
      </c>
      <c r="AE3" s="174">
        <v>3</v>
      </c>
      <c r="AF3" s="175">
        <v>1</v>
      </c>
      <c r="AG3" s="174">
        <v>2</v>
      </c>
      <c r="AH3" s="174">
        <v>3</v>
      </c>
      <c r="AI3" s="176">
        <v>1</v>
      </c>
      <c r="AJ3" s="174">
        <v>2</v>
      </c>
      <c r="AK3" s="174">
        <v>3</v>
      </c>
      <c r="AL3" s="174">
        <v>1</v>
      </c>
      <c r="AM3" s="174">
        <v>2</v>
      </c>
      <c r="AN3" s="174">
        <v>3</v>
      </c>
      <c r="AO3" s="174">
        <v>1</v>
      </c>
      <c r="AP3" s="174">
        <v>2</v>
      </c>
      <c r="AQ3" s="174">
        <v>3</v>
      </c>
      <c r="AR3" s="174">
        <v>1</v>
      </c>
      <c r="AS3" s="174">
        <v>2</v>
      </c>
      <c r="AT3" s="174">
        <v>3</v>
      </c>
      <c r="AU3" s="175">
        <v>1</v>
      </c>
      <c r="AV3" s="174">
        <v>2</v>
      </c>
      <c r="AW3" s="174">
        <v>3</v>
      </c>
      <c r="AX3" s="174">
        <v>1</v>
      </c>
      <c r="AY3" s="174">
        <v>2</v>
      </c>
      <c r="AZ3" s="174">
        <v>3</v>
      </c>
      <c r="BA3" s="174">
        <v>1</v>
      </c>
      <c r="BB3" s="174">
        <v>2</v>
      </c>
      <c r="BC3" s="174">
        <v>3</v>
      </c>
      <c r="BD3" s="174">
        <v>1</v>
      </c>
      <c r="BE3" s="174">
        <v>2</v>
      </c>
      <c r="BF3" s="174">
        <v>3</v>
      </c>
      <c r="BG3" s="175">
        <v>1</v>
      </c>
      <c r="BH3" s="174">
        <v>2</v>
      </c>
      <c r="BI3" s="174">
        <v>3</v>
      </c>
      <c r="BJ3" s="174">
        <v>1</v>
      </c>
      <c r="BK3" s="174">
        <v>2</v>
      </c>
      <c r="BL3" s="174">
        <v>3</v>
      </c>
      <c r="BM3" s="174">
        <v>1</v>
      </c>
      <c r="BN3" s="174">
        <v>2</v>
      </c>
      <c r="BO3" s="174">
        <v>3</v>
      </c>
      <c r="BP3" s="174">
        <v>1</v>
      </c>
      <c r="BQ3" s="174">
        <v>2</v>
      </c>
      <c r="BR3" s="174">
        <v>3</v>
      </c>
      <c r="BS3" s="177">
        <v>1</v>
      </c>
      <c r="BT3" s="174">
        <v>2</v>
      </c>
      <c r="BU3" s="174">
        <v>3</v>
      </c>
      <c r="BV3" s="174">
        <v>1</v>
      </c>
      <c r="BW3" s="174">
        <v>2</v>
      </c>
      <c r="BX3" s="174">
        <v>3</v>
      </c>
      <c r="BY3" s="174">
        <v>1</v>
      </c>
      <c r="BZ3" s="174">
        <v>2</v>
      </c>
      <c r="CA3" s="174">
        <v>3</v>
      </c>
      <c r="CB3" s="176">
        <v>1</v>
      </c>
      <c r="CC3" s="174">
        <v>2</v>
      </c>
      <c r="CD3" s="174">
        <v>3</v>
      </c>
      <c r="CE3" s="174">
        <v>1</v>
      </c>
      <c r="CF3" s="174">
        <v>2</v>
      </c>
      <c r="CG3" s="174">
        <v>3</v>
      </c>
      <c r="CH3" s="177">
        <v>1</v>
      </c>
      <c r="CI3" s="174">
        <v>2</v>
      </c>
      <c r="CJ3" s="174">
        <v>3</v>
      </c>
      <c r="CK3" s="174">
        <v>1</v>
      </c>
      <c r="CL3" s="174">
        <v>2</v>
      </c>
      <c r="CM3" s="174">
        <v>3</v>
      </c>
      <c r="CN3" s="174">
        <v>1</v>
      </c>
      <c r="CO3" s="174">
        <v>2</v>
      </c>
      <c r="CP3" s="174">
        <v>3</v>
      </c>
      <c r="CQ3" s="176">
        <v>1</v>
      </c>
      <c r="CR3" s="174">
        <v>2</v>
      </c>
      <c r="CS3" s="174">
        <v>3</v>
      </c>
      <c r="CT3" s="176">
        <v>1</v>
      </c>
      <c r="CU3" s="174">
        <v>2</v>
      </c>
      <c r="CV3" s="174">
        <v>3</v>
      </c>
      <c r="CW3" s="174">
        <v>1</v>
      </c>
      <c r="CX3" s="174">
        <v>2</v>
      </c>
      <c r="CY3" s="174">
        <v>3</v>
      </c>
      <c r="CZ3" s="174">
        <v>1</v>
      </c>
      <c r="DA3" s="174">
        <v>2</v>
      </c>
      <c r="DB3" s="174">
        <v>3</v>
      </c>
      <c r="DC3" s="176">
        <v>1</v>
      </c>
      <c r="DD3" s="174">
        <v>2</v>
      </c>
      <c r="DE3" s="174">
        <v>3</v>
      </c>
      <c r="DF3" s="174">
        <v>1</v>
      </c>
      <c r="DG3" s="174">
        <v>2</v>
      </c>
      <c r="DH3" s="174">
        <v>3</v>
      </c>
      <c r="DI3" s="174">
        <v>1</v>
      </c>
      <c r="DJ3" s="174">
        <v>2</v>
      </c>
      <c r="DK3" s="174">
        <v>3</v>
      </c>
      <c r="DL3" s="174">
        <v>1</v>
      </c>
      <c r="DM3" s="174">
        <v>2</v>
      </c>
      <c r="DN3" s="174">
        <v>3</v>
      </c>
      <c r="DO3" s="176">
        <v>1</v>
      </c>
      <c r="DP3" s="174">
        <v>2</v>
      </c>
      <c r="DQ3" s="174">
        <v>3</v>
      </c>
      <c r="DR3" s="174">
        <v>1</v>
      </c>
      <c r="DS3" s="174">
        <v>2</v>
      </c>
      <c r="DT3" s="174">
        <v>3</v>
      </c>
      <c r="DU3" s="174">
        <v>1</v>
      </c>
      <c r="DV3" s="174">
        <v>2</v>
      </c>
      <c r="DW3" s="174">
        <v>3</v>
      </c>
      <c r="DX3" s="174"/>
      <c r="DY3" s="174"/>
      <c r="DZ3" s="174"/>
      <c r="EA3" s="174"/>
      <c r="EB3" s="174">
        <f>COUNT(B3:DZ3)</f>
        <v>126</v>
      </c>
      <c r="EC3" s="180">
        <v>0.4</v>
      </c>
      <c r="ED3" s="178" t="s">
        <v>110</v>
      </c>
      <c r="EE3" s="178"/>
      <c r="EF3" s="178"/>
      <c r="EG3" s="178"/>
      <c r="EH3" s="178"/>
      <c r="EI3" s="178"/>
    </row>
    <row r="4" spans="1:139" s="10" customFormat="1" ht="15.75">
      <c r="A4" s="70" t="s">
        <v>12</v>
      </c>
      <c r="B4" s="166" t="s">
        <v>67</v>
      </c>
      <c r="C4" s="166" t="s">
        <v>67</v>
      </c>
      <c r="D4" s="167" t="s">
        <v>67</v>
      </c>
      <c r="E4" s="166" t="s">
        <v>69</v>
      </c>
      <c r="F4" s="166" t="s">
        <v>69</v>
      </c>
      <c r="G4" s="167" t="s">
        <v>69</v>
      </c>
      <c r="H4" s="166" t="s">
        <v>70</v>
      </c>
      <c r="I4" s="166" t="s">
        <v>70</v>
      </c>
      <c r="J4" s="168" t="s">
        <v>68</v>
      </c>
      <c r="K4" s="166" t="s">
        <v>71</v>
      </c>
      <c r="L4" s="166" t="s">
        <v>71</v>
      </c>
      <c r="M4" s="167" t="s">
        <v>71</v>
      </c>
      <c r="N4" s="166" t="s">
        <v>72</v>
      </c>
      <c r="O4" s="166" t="s">
        <v>72</v>
      </c>
      <c r="P4" s="167" t="s">
        <v>72</v>
      </c>
      <c r="Q4" s="166" t="s">
        <v>73</v>
      </c>
      <c r="R4" s="166" t="s">
        <v>73</v>
      </c>
      <c r="S4" s="167" t="s">
        <v>73</v>
      </c>
      <c r="T4" s="166" t="s">
        <v>74</v>
      </c>
      <c r="U4" s="166" t="s">
        <v>74</v>
      </c>
      <c r="V4" s="168" t="s">
        <v>74</v>
      </c>
      <c r="W4" s="166" t="s">
        <v>75</v>
      </c>
      <c r="X4" s="166" t="s">
        <v>75</v>
      </c>
      <c r="Y4" s="167" t="s">
        <v>75</v>
      </c>
      <c r="Z4" s="166" t="s">
        <v>76</v>
      </c>
      <c r="AA4" s="166" t="s">
        <v>76</v>
      </c>
      <c r="AB4" s="167" t="s">
        <v>76</v>
      </c>
      <c r="AC4" s="166" t="s">
        <v>77</v>
      </c>
      <c r="AD4" s="166" t="s">
        <v>77</v>
      </c>
      <c r="AE4" s="167" t="s">
        <v>77</v>
      </c>
      <c r="AF4" s="166" t="s">
        <v>78</v>
      </c>
      <c r="AG4" s="166" t="s">
        <v>78</v>
      </c>
      <c r="AH4" s="168" t="s">
        <v>78</v>
      </c>
      <c r="AI4" s="166" t="s">
        <v>79</v>
      </c>
      <c r="AJ4" s="166" t="s">
        <v>79</v>
      </c>
      <c r="AK4" s="167" t="s">
        <v>80</v>
      </c>
      <c r="AL4" s="166" t="s">
        <v>81</v>
      </c>
      <c r="AM4" s="166" t="s">
        <v>81</v>
      </c>
      <c r="AN4" s="167" t="s">
        <v>81</v>
      </c>
      <c r="AO4" s="166" t="s">
        <v>82</v>
      </c>
      <c r="AP4" s="166" t="s">
        <v>82</v>
      </c>
      <c r="AQ4" s="167" t="s">
        <v>82</v>
      </c>
      <c r="AR4" s="166" t="s">
        <v>114</v>
      </c>
      <c r="AS4" s="166" t="s">
        <v>114</v>
      </c>
      <c r="AT4" s="168" t="s">
        <v>114</v>
      </c>
      <c r="AU4" s="169" t="s">
        <v>83</v>
      </c>
      <c r="AV4" s="169" t="s">
        <v>83</v>
      </c>
      <c r="AW4" s="171" t="s">
        <v>83</v>
      </c>
      <c r="AX4" s="169" t="s">
        <v>84</v>
      </c>
      <c r="AY4" s="169" t="s">
        <v>84</v>
      </c>
      <c r="AZ4" s="171" t="s">
        <v>84</v>
      </c>
      <c r="BA4" s="169" t="s">
        <v>85</v>
      </c>
      <c r="BB4" s="169" t="s">
        <v>85</v>
      </c>
      <c r="BC4" s="171" t="s">
        <v>85</v>
      </c>
      <c r="BD4" s="169" t="s">
        <v>86</v>
      </c>
      <c r="BE4" s="169" t="s">
        <v>86</v>
      </c>
      <c r="BF4" s="170" t="s">
        <v>86</v>
      </c>
      <c r="BG4" s="169" t="s">
        <v>87</v>
      </c>
      <c r="BH4" s="169" t="s">
        <v>87</v>
      </c>
      <c r="BI4" s="171" t="s">
        <v>87</v>
      </c>
      <c r="BJ4" s="169" t="s">
        <v>88</v>
      </c>
      <c r="BK4" s="169" t="s">
        <v>88</v>
      </c>
      <c r="BL4" s="171" t="s">
        <v>88</v>
      </c>
      <c r="BM4" s="169" t="s">
        <v>89</v>
      </c>
      <c r="BN4" s="169" t="s">
        <v>89</v>
      </c>
      <c r="BO4" s="171" t="s">
        <v>89</v>
      </c>
      <c r="BP4" s="169" t="s">
        <v>90</v>
      </c>
      <c r="BQ4" s="169" t="s">
        <v>90</v>
      </c>
      <c r="BR4" s="170" t="s">
        <v>90</v>
      </c>
      <c r="BS4" s="169" t="s">
        <v>91</v>
      </c>
      <c r="BT4" s="169" t="s">
        <v>91</v>
      </c>
      <c r="BU4" s="171" t="s">
        <v>91</v>
      </c>
      <c r="BV4" s="169" t="s">
        <v>92</v>
      </c>
      <c r="BW4" s="169" t="s">
        <v>92</v>
      </c>
      <c r="BX4" s="171" t="s">
        <v>92</v>
      </c>
      <c r="BY4" s="169" t="s">
        <v>93</v>
      </c>
      <c r="BZ4" s="169" t="s">
        <v>93</v>
      </c>
      <c r="CA4" s="170" t="s">
        <v>93</v>
      </c>
      <c r="CB4" s="169" t="s">
        <v>94</v>
      </c>
      <c r="CC4" s="169" t="s">
        <v>94</v>
      </c>
      <c r="CD4" s="171" t="s">
        <v>94</v>
      </c>
      <c r="CE4" s="169" t="s">
        <v>95</v>
      </c>
      <c r="CF4" s="169" t="s">
        <v>95</v>
      </c>
      <c r="CG4" s="171" t="s">
        <v>95</v>
      </c>
      <c r="CH4" s="169" t="s">
        <v>96</v>
      </c>
      <c r="CI4" s="169" t="s">
        <v>96</v>
      </c>
      <c r="CJ4" s="171" t="s">
        <v>96</v>
      </c>
      <c r="CK4" s="169" t="s">
        <v>97</v>
      </c>
      <c r="CL4" s="169" t="s">
        <v>97</v>
      </c>
      <c r="CM4" s="171" t="s">
        <v>97</v>
      </c>
      <c r="CN4" s="169" t="s">
        <v>98</v>
      </c>
      <c r="CO4" s="169" t="s">
        <v>98</v>
      </c>
      <c r="CP4" s="170" t="s">
        <v>98</v>
      </c>
      <c r="CQ4" s="169" t="s">
        <v>99</v>
      </c>
      <c r="CR4" s="169" t="s">
        <v>99</v>
      </c>
      <c r="CS4" s="171" t="s">
        <v>99</v>
      </c>
      <c r="CT4" s="169" t="s">
        <v>100</v>
      </c>
      <c r="CU4" s="169" t="s">
        <v>100</v>
      </c>
      <c r="CV4" s="171" t="s">
        <v>100</v>
      </c>
      <c r="CW4" s="169" t="s">
        <v>101</v>
      </c>
      <c r="CX4" s="169" t="s">
        <v>101</v>
      </c>
      <c r="CY4" s="171" t="s">
        <v>101</v>
      </c>
      <c r="CZ4" s="169" t="s">
        <v>102</v>
      </c>
      <c r="DA4" s="169" t="s">
        <v>102</v>
      </c>
      <c r="DB4" s="170" t="s">
        <v>102</v>
      </c>
      <c r="DC4" s="169" t="s">
        <v>103</v>
      </c>
      <c r="DD4" s="169" t="s">
        <v>103</v>
      </c>
      <c r="DE4" s="171" t="s">
        <v>103</v>
      </c>
      <c r="DF4" s="169" t="s">
        <v>104</v>
      </c>
      <c r="DG4" s="169" t="s">
        <v>104</v>
      </c>
      <c r="DH4" s="171" t="s">
        <v>104</v>
      </c>
      <c r="DI4" s="169" t="s">
        <v>105</v>
      </c>
      <c r="DJ4" s="169" t="s">
        <v>105</v>
      </c>
      <c r="DK4" s="171" t="s">
        <v>105</v>
      </c>
      <c r="DL4" s="169" t="s">
        <v>106</v>
      </c>
      <c r="DM4" s="169" t="s">
        <v>106</v>
      </c>
      <c r="DN4" s="170" t="s">
        <v>106</v>
      </c>
      <c r="DO4" s="169" t="s">
        <v>107</v>
      </c>
      <c r="DP4" s="169" t="s">
        <v>107</v>
      </c>
      <c r="DQ4" s="171" t="s">
        <v>107</v>
      </c>
      <c r="DR4" s="169" t="s">
        <v>108</v>
      </c>
      <c r="DS4" s="169" t="s">
        <v>108</v>
      </c>
      <c r="DT4" s="171" t="s">
        <v>108</v>
      </c>
      <c r="DU4" s="169" t="s">
        <v>109</v>
      </c>
      <c r="DV4" s="169" t="s">
        <v>109</v>
      </c>
      <c r="DW4" s="171" t="s">
        <v>109</v>
      </c>
      <c r="DX4" s="169"/>
      <c r="DY4" s="169"/>
      <c r="DZ4" s="170"/>
      <c r="EA4" s="7"/>
      <c r="EB4" s="7" t="s">
        <v>13</v>
      </c>
      <c r="EC4" s="9" t="s">
        <v>14</v>
      </c>
      <c r="ED4" s="7" t="s">
        <v>15</v>
      </c>
      <c r="EE4" s="7"/>
      <c r="EF4" s="9"/>
      <c r="EG4" s="7"/>
      <c r="EH4" s="7"/>
      <c r="EI4" s="8"/>
    </row>
    <row r="5" spans="1:139" customFormat="1">
      <c r="A5" s="304" t="s">
        <v>16</v>
      </c>
      <c r="B5" s="12">
        <v>133</v>
      </c>
      <c r="C5" s="12">
        <v>129</v>
      </c>
      <c r="D5" s="13">
        <v>169</v>
      </c>
      <c r="E5" s="12"/>
      <c r="F5" s="12"/>
      <c r="G5" s="13"/>
      <c r="H5" s="12">
        <v>113</v>
      </c>
      <c r="I5" s="12">
        <v>137</v>
      </c>
      <c r="J5" s="14">
        <v>112</v>
      </c>
      <c r="K5" s="12">
        <v>155</v>
      </c>
      <c r="L5" s="12">
        <v>204</v>
      </c>
      <c r="M5" s="13">
        <v>193</v>
      </c>
      <c r="N5" s="12"/>
      <c r="O5" s="12"/>
      <c r="P5" s="13"/>
      <c r="Q5" s="12">
        <v>201</v>
      </c>
      <c r="R5" s="12">
        <v>142</v>
      </c>
      <c r="S5" s="13">
        <v>196</v>
      </c>
      <c r="T5" s="12">
        <v>154</v>
      </c>
      <c r="U5" s="12">
        <v>135</v>
      </c>
      <c r="V5" s="14">
        <v>125</v>
      </c>
      <c r="W5" s="12"/>
      <c r="X5" s="12"/>
      <c r="Y5" s="13"/>
      <c r="Z5" s="12"/>
      <c r="AA5" s="12"/>
      <c r="AB5" s="13"/>
      <c r="AC5" s="12"/>
      <c r="AD5" s="12"/>
      <c r="AE5" s="13"/>
      <c r="AF5" s="12"/>
      <c r="AG5" s="12"/>
      <c r="AH5" s="14"/>
      <c r="AI5" s="12"/>
      <c r="AJ5" s="12"/>
      <c r="AK5" s="13"/>
      <c r="AL5" s="12"/>
      <c r="AM5" s="12"/>
      <c r="AN5" s="13"/>
      <c r="AO5" s="12"/>
      <c r="AP5" s="12"/>
      <c r="AQ5" s="13"/>
      <c r="AR5" s="12"/>
      <c r="AS5" s="12"/>
      <c r="AT5" s="14"/>
      <c r="AU5" s="15"/>
      <c r="AV5" s="15"/>
      <c r="AW5" s="16"/>
      <c r="AX5" s="15"/>
      <c r="AY5" s="15"/>
      <c r="AZ5" s="16"/>
      <c r="BA5" s="12"/>
      <c r="BB5" s="12"/>
      <c r="BC5" s="13"/>
      <c r="BD5" s="12"/>
      <c r="BE5" s="12"/>
      <c r="BF5" s="14"/>
      <c r="BG5" s="12"/>
      <c r="BH5" s="12"/>
      <c r="BI5" s="13"/>
      <c r="BJ5" s="15"/>
      <c r="BK5" s="15"/>
      <c r="BL5" s="16"/>
      <c r="BM5" s="12"/>
      <c r="BN5" s="12"/>
      <c r="BO5" s="13"/>
      <c r="BP5" s="12"/>
      <c r="BQ5" s="12"/>
      <c r="BR5" s="14"/>
      <c r="BS5" s="12"/>
      <c r="BT5" s="12"/>
      <c r="BU5" s="13"/>
      <c r="BV5" s="15"/>
      <c r="BW5" s="15"/>
      <c r="BX5" s="16"/>
      <c r="BY5" s="12"/>
      <c r="BZ5" s="12"/>
      <c r="CA5" s="14"/>
      <c r="CB5" s="12"/>
      <c r="CC5" s="12"/>
      <c r="CD5" s="13"/>
      <c r="CE5" s="15"/>
      <c r="CF5" s="15"/>
      <c r="CG5" s="16"/>
      <c r="CH5" s="3"/>
      <c r="CI5" s="3"/>
      <c r="CJ5" s="18"/>
      <c r="CK5" s="3"/>
      <c r="CL5" s="3"/>
      <c r="CM5" s="18"/>
      <c r="CN5" s="3"/>
      <c r="CO5" s="3"/>
      <c r="CP5" s="19"/>
      <c r="CQ5" s="3"/>
      <c r="CR5" s="3"/>
      <c r="CS5" s="18"/>
      <c r="CT5" s="3"/>
      <c r="CU5" s="3"/>
      <c r="CV5" s="18"/>
      <c r="CW5" s="3"/>
      <c r="CX5" s="3"/>
      <c r="CY5" s="18"/>
      <c r="CZ5" s="3"/>
      <c r="DA5" s="3"/>
      <c r="DB5" s="19"/>
      <c r="DC5" s="3"/>
      <c r="DD5" s="3"/>
      <c r="DE5" s="18"/>
      <c r="DF5" s="3"/>
      <c r="DG5" s="3"/>
      <c r="DH5" s="18"/>
      <c r="DI5" s="3"/>
      <c r="DJ5" s="3"/>
      <c r="DK5" s="18"/>
      <c r="DL5" s="3"/>
      <c r="DM5" s="3"/>
      <c r="DN5" s="19"/>
      <c r="DO5" s="3"/>
      <c r="DP5" s="3"/>
      <c r="DQ5" s="18"/>
      <c r="DR5" s="3"/>
      <c r="DS5" s="3"/>
      <c r="DT5" s="18"/>
      <c r="DU5" s="3"/>
      <c r="DV5" s="3"/>
      <c r="DW5" s="18"/>
      <c r="DX5" s="3"/>
      <c r="DY5" s="3"/>
      <c r="DZ5" s="19"/>
      <c r="EA5" s="3"/>
      <c r="EB5" s="3">
        <f t="shared" ref="EB5:EB27" si="0">COUNT(B5:DZ5)</f>
        <v>15</v>
      </c>
      <c r="EC5" s="3">
        <f t="shared" ref="EC5:EC27" si="1">SUM(B5:DZ5)</f>
        <v>2298</v>
      </c>
      <c r="ED5" s="20">
        <f t="shared" ref="ED5:ED27" si="2">AVERAGE(B5:DZ5)</f>
        <v>153.19999999999999</v>
      </c>
      <c r="EE5" s="2"/>
      <c r="EF5" s="2"/>
      <c r="EG5" s="2"/>
      <c r="EH5" s="2"/>
      <c r="EI5" s="2"/>
    </row>
    <row r="6" spans="1:139" customFormat="1">
      <c r="A6" s="304" t="s">
        <v>63</v>
      </c>
      <c r="B6" s="12"/>
      <c r="C6" s="12"/>
      <c r="D6" s="13"/>
      <c r="E6" s="12">
        <v>131</v>
      </c>
      <c r="F6" s="12">
        <v>125</v>
      </c>
      <c r="G6" s="13">
        <v>144</v>
      </c>
      <c r="H6" s="12"/>
      <c r="I6" s="12"/>
      <c r="J6" s="14"/>
      <c r="K6" s="12"/>
      <c r="L6" s="12"/>
      <c r="M6" s="13"/>
      <c r="N6" s="12">
        <v>143</v>
      </c>
      <c r="O6" s="12">
        <v>146</v>
      </c>
      <c r="P6" s="13">
        <v>157</v>
      </c>
      <c r="Q6" s="12"/>
      <c r="R6" s="12"/>
      <c r="S6" s="13"/>
      <c r="T6" s="12"/>
      <c r="U6" s="12"/>
      <c r="V6" s="14"/>
      <c r="W6" s="12">
        <v>115</v>
      </c>
      <c r="X6" s="12">
        <v>120</v>
      </c>
      <c r="Y6" s="13">
        <v>93</v>
      </c>
      <c r="Z6" s="12"/>
      <c r="AA6" s="12"/>
      <c r="AB6" s="13"/>
      <c r="AC6" s="12"/>
      <c r="AD6" s="12"/>
      <c r="AE6" s="13"/>
      <c r="AF6" s="12"/>
      <c r="AG6" s="12"/>
      <c r="AH6" s="14"/>
      <c r="AI6" s="12"/>
      <c r="AJ6" s="12"/>
      <c r="AK6" s="13"/>
      <c r="AL6" s="12"/>
      <c r="AM6" s="12"/>
      <c r="AN6" s="13"/>
      <c r="AO6" s="12"/>
      <c r="AP6" s="12"/>
      <c r="AQ6" s="13"/>
      <c r="AR6" s="12"/>
      <c r="AS6" s="12"/>
      <c r="AT6" s="14"/>
      <c r="AU6" s="15"/>
      <c r="AV6" s="15"/>
      <c r="AW6" s="16"/>
      <c r="AX6" s="15"/>
      <c r="AY6" s="15"/>
      <c r="AZ6" s="16"/>
      <c r="BA6" s="12"/>
      <c r="BB6" s="12"/>
      <c r="BC6" s="13"/>
      <c r="BD6" s="12"/>
      <c r="BE6" s="12"/>
      <c r="BF6" s="14"/>
      <c r="BG6" s="12"/>
      <c r="BH6" s="12"/>
      <c r="BI6" s="13"/>
      <c r="BJ6" s="15"/>
      <c r="BK6" s="15"/>
      <c r="BL6" s="16"/>
      <c r="BM6" s="12"/>
      <c r="BN6" s="12"/>
      <c r="BO6" s="13"/>
      <c r="BP6" s="12"/>
      <c r="BQ6" s="12"/>
      <c r="BR6" s="14"/>
      <c r="BS6" s="12"/>
      <c r="BT6" s="12"/>
      <c r="BU6" s="13"/>
      <c r="BV6" s="15"/>
      <c r="BW6" s="15"/>
      <c r="BX6" s="16"/>
      <c r="BY6" s="12"/>
      <c r="BZ6" s="12"/>
      <c r="CA6" s="14"/>
      <c r="CB6" s="12"/>
      <c r="CC6" s="12"/>
      <c r="CD6" s="13"/>
      <c r="CE6" s="15"/>
      <c r="CF6" s="15"/>
      <c r="CG6" s="16"/>
      <c r="CH6" s="3"/>
      <c r="CI6" s="3"/>
      <c r="CJ6" s="18"/>
      <c r="CK6" s="3"/>
      <c r="CL6" s="3"/>
      <c r="CM6" s="18"/>
      <c r="CN6" s="3"/>
      <c r="CO6" s="3"/>
      <c r="CP6" s="19"/>
      <c r="CQ6" s="3"/>
      <c r="CR6" s="3"/>
      <c r="CS6" s="18"/>
      <c r="CT6" s="3"/>
      <c r="CU6" s="3"/>
      <c r="CV6" s="18"/>
      <c r="CW6" s="3"/>
      <c r="CX6" s="3"/>
      <c r="CY6" s="18"/>
      <c r="CZ6" s="3"/>
      <c r="DA6" s="3"/>
      <c r="DB6" s="19"/>
      <c r="DC6" s="3"/>
      <c r="DD6" s="3"/>
      <c r="DE6" s="18"/>
      <c r="DF6" s="3"/>
      <c r="DG6" s="3"/>
      <c r="DH6" s="18"/>
      <c r="DI6" s="3"/>
      <c r="DJ6" s="3"/>
      <c r="DK6" s="18"/>
      <c r="DL6" s="3"/>
      <c r="DM6" s="3"/>
      <c r="DN6" s="19"/>
      <c r="DO6" s="3"/>
      <c r="DP6" s="3"/>
      <c r="DQ6" s="18"/>
      <c r="DR6" s="3"/>
      <c r="DS6" s="3"/>
      <c r="DT6" s="18"/>
      <c r="DU6" s="3"/>
      <c r="DV6" s="3"/>
      <c r="DW6" s="18"/>
      <c r="DX6" s="3"/>
      <c r="DY6" s="3"/>
      <c r="DZ6" s="19"/>
      <c r="EA6" s="3"/>
      <c r="EB6" s="3">
        <f t="shared" si="0"/>
        <v>9</v>
      </c>
      <c r="EC6" s="3">
        <f t="shared" si="1"/>
        <v>1174</v>
      </c>
      <c r="ED6" s="20">
        <f t="shared" si="2"/>
        <v>130.44444444444446</v>
      </c>
      <c r="EE6" s="2"/>
      <c r="EF6" s="2"/>
      <c r="EG6" s="2"/>
      <c r="EH6" s="2"/>
      <c r="EI6" s="2"/>
    </row>
    <row r="7" spans="1:139" customFormat="1">
      <c r="A7" s="307" t="s">
        <v>121</v>
      </c>
      <c r="B7" s="156"/>
      <c r="C7" s="156"/>
      <c r="D7" s="157"/>
      <c r="E7" s="156"/>
      <c r="F7" s="156"/>
      <c r="G7" s="157"/>
      <c r="H7" s="156"/>
      <c r="I7" s="156"/>
      <c r="J7" s="158"/>
      <c r="K7" s="156"/>
      <c r="L7" s="156"/>
      <c r="M7" s="157"/>
      <c r="N7" s="156">
        <v>117</v>
      </c>
      <c r="O7" s="156">
        <v>135</v>
      </c>
      <c r="P7" s="157">
        <v>99</v>
      </c>
      <c r="Q7" s="156"/>
      <c r="R7" s="156"/>
      <c r="S7" s="157"/>
      <c r="T7" s="156">
        <v>143</v>
      </c>
      <c r="U7" s="156">
        <v>123</v>
      </c>
      <c r="V7" s="158">
        <v>142</v>
      </c>
      <c r="W7" s="156">
        <v>89</v>
      </c>
      <c r="X7" s="156">
        <v>107</v>
      </c>
      <c r="Y7" s="157">
        <v>83</v>
      </c>
      <c r="Z7" s="156"/>
      <c r="AA7" s="156"/>
      <c r="AB7" s="157"/>
      <c r="AC7" s="156"/>
      <c r="AD7" s="156"/>
      <c r="AE7" s="157"/>
      <c r="AF7" s="156"/>
      <c r="AG7" s="156"/>
      <c r="AH7" s="158"/>
      <c r="AI7" s="156"/>
      <c r="AJ7" s="156"/>
      <c r="AK7" s="157"/>
      <c r="AL7" s="156"/>
      <c r="AM7" s="156"/>
      <c r="AN7" s="157"/>
      <c r="AO7" s="156"/>
      <c r="AP7" s="156"/>
      <c r="AQ7" s="157"/>
      <c r="AR7" s="156"/>
      <c r="AS7" s="156"/>
      <c r="AT7" s="158"/>
      <c r="AU7" s="160"/>
      <c r="AV7" s="160"/>
      <c r="AW7" s="162"/>
      <c r="AX7" s="156"/>
      <c r="AY7" s="156"/>
      <c r="AZ7" s="157"/>
      <c r="BA7" s="160"/>
      <c r="BB7" s="160"/>
      <c r="BC7" s="162"/>
      <c r="BD7" s="160"/>
      <c r="BE7" s="160"/>
      <c r="BF7" s="161"/>
      <c r="BG7" s="156"/>
      <c r="BH7" s="156"/>
      <c r="BI7" s="157"/>
      <c r="BJ7" s="160"/>
      <c r="BK7" s="160"/>
      <c r="BL7" s="162"/>
      <c r="BM7" s="160"/>
      <c r="BN7" s="160"/>
      <c r="BO7" s="162"/>
      <c r="BP7" s="160"/>
      <c r="BQ7" s="160"/>
      <c r="BR7" s="161"/>
      <c r="BS7" s="160"/>
      <c r="BT7" s="160"/>
      <c r="BU7" s="162"/>
      <c r="BV7" s="160"/>
      <c r="BW7" s="160"/>
      <c r="BX7" s="162"/>
      <c r="BY7" s="160"/>
      <c r="BZ7" s="160"/>
      <c r="CA7" s="161"/>
      <c r="CB7" s="160"/>
      <c r="CC7" s="160"/>
      <c r="CD7" s="162"/>
      <c r="CE7" s="160"/>
      <c r="CF7" s="160"/>
      <c r="CG7" s="162"/>
      <c r="CH7" s="163"/>
      <c r="CI7" s="163"/>
      <c r="CJ7" s="164"/>
      <c r="CK7" s="163"/>
      <c r="CL7" s="163"/>
      <c r="CM7" s="164"/>
      <c r="CN7" s="163"/>
      <c r="CO7" s="163"/>
      <c r="CP7" s="165"/>
      <c r="CQ7" s="3"/>
      <c r="CR7" s="3"/>
      <c r="CS7" s="18"/>
      <c r="CT7" s="3"/>
      <c r="CU7" s="3"/>
      <c r="CV7" s="18"/>
      <c r="CW7" s="3"/>
      <c r="CX7" s="3"/>
      <c r="CY7" s="18"/>
      <c r="CZ7" s="3"/>
      <c r="DA7" s="3"/>
      <c r="DB7" s="19"/>
      <c r="DC7" s="3"/>
      <c r="DD7" s="3"/>
      <c r="DE7" s="18"/>
      <c r="DF7" s="3"/>
      <c r="DG7" s="3"/>
      <c r="DH7" s="18"/>
      <c r="DI7" s="3"/>
      <c r="DJ7" s="3"/>
      <c r="DK7" s="18"/>
      <c r="DL7" s="3"/>
      <c r="DM7" s="3"/>
      <c r="DN7" s="19"/>
      <c r="DO7" s="3"/>
      <c r="DP7" s="3"/>
      <c r="DQ7" s="18"/>
      <c r="DR7" s="3"/>
      <c r="DS7" s="3"/>
      <c r="DT7" s="18"/>
      <c r="DU7" s="3"/>
      <c r="DV7" s="3"/>
      <c r="DW7" s="18"/>
      <c r="DX7" s="3"/>
      <c r="DY7" s="3"/>
      <c r="DZ7" s="19"/>
      <c r="EA7" s="3"/>
      <c r="EB7" s="3">
        <f t="shared" si="0"/>
        <v>9</v>
      </c>
      <c r="EC7" s="3">
        <f t="shared" si="1"/>
        <v>1038</v>
      </c>
      <c r="ED7" s="20">
        <f t="shared" si="2"/>
        <v>115.33333333333333</v>
      </c>
      <c r="EE7" s="2"/>
      <c r="EF7" s="2"/>
      <c r="EG7" s="2"/>
      <c r="EH7" s="2"/>
      <c r="EI7" s="2"/>
    </row>
    <row r="8" spans="1:139" customFormat="1">
      <c r="A8" s="11" t="s">
        <v>17</v>
      </c>
      <c r="B8" s="12">
        <v>2</v>
      </c>
      <c r="C8" s="12"/>
      <c r="D8" s="13"/>
      <c r="E8" s="12"/>
      <c r="F8" s="12"/>
      <c r="G8" s="13"/>
      <c r="H8" s="12"/>
      <c r="I8" s="12"/>
      <c r="J8" s="14"/>
      <c r="K8" s="12"/>
      <c r="L8" s="12"/>
      <c r="M8" s="13"/>
      <c r="N8" s="77"/>
      <c r="O8" s="77"/>
      <c r="P8" s="77"/>
      <c r="Q8" s="12"/>
      <c r="R8" s="12"/>
      <c r="S8" s="13"/>
      <c r="T8" s="12"/>
      <c r="U8" s="12"/>
      <c r="V8" s="14"/>
      <c r="W8" s="12"/>
      <c r="X8" s="12"/>
      <c r="Y8" s="13"/>
      <c r="Z8" s="12"/>
      <c r="AA8" s="12"/>
      <c r="AB8" s="13"/>
      <c r="AC8" s="12"/>
      <c r="AD8" s="12"/>
      <c r="AE8" s="13"/>
      <c r="AF8" s="12"/>
      <c r="AG8" s="12"/>
      <c r="AH8" s="14"/>
      <c r="AI8" s="12"/>
      <c r="AJ8" s="12"/>
      <c r="AK8" s="13"/>
      <c r="AL8" s="12"/>
      <c r="AM8" s="12"/>
      <c r="AN8" s="13"/>
      <c r="AO8" s="12"/>
      <c r="AP8" s="12"/>
      <c r="AQ8" s="13"/>
      <c r="AR8" s="12"/>
      <c r="AS8" s="12"/>
      <c r="AT8" s="14"/>
      <c r="AU8" s="15"/>
      <c r="AV8" s="15"/>
      <c r="AW8" s="16"/>
      <c r="AX8" s="15"/>
      <c r="AY8" s="15"/>
      <c r="AZ8" s="16"/>
      <c r="BA8" s="12"/>
      <c r="BB8" s="12"/>
      <c r="BC8" s="13"/>
      <c r="BD8" s="12"/>
      <c r="BE8" s="12"/>
      <c r="BF8" s="14"/>
      <c r="BG8" s="12"/>
      <c r="BH8" s="12"/>
      <c r="BI8" s="13"/>
      <c r="BJ8" s="12"/>
      <c r="BK8" s="12"/>
      <c r="BL8" s="13"/>
      <c r="BM8" s="12"/>
      <c r="BN8" s="12"/>
      <c r="BO8" s="13"/>
      <c r="BP8" s="15"/>
      <c r="BQ8" s="15"/>
      <c r="BR8" s="17"/>
      <c r="BS8" s="12"/>
      <c r="BT8" s="12"/>
      <c r="BU8" s="13"/>
      <c r="BV8" s="15"/>
      <c r="BW8" s="15"/>
      <c r="BX8" s="16"/>
      <c r="BY8" s="15"/>
      <c r="BZ8" s="15"/>
      <c r="CA8" s="17"/>
      <c r="CB8" s="15"/>
      <c r="CC8" s="15"/>
      <c r="CD8" s="16"/>
      <c r="CE8" s="12"/>
      <c r="CF8" s="12"/>
      <c r="CG8" s="13"/>
      <c r="CH8" s="3"/>
      <c r="CI8" s="3"/>
      <c r="CJ8" s="18"/>
      <c r="CK8" s="3"/>
      <c r="CL8" s="3"/>
      <c r="CM8" s="18"/>
      <c r="CN8" s="3"/>
      <c r="CO8" s="3"/>
      <c r="CP8" s="19"/>
      <c r="CQ8" s="3"/>
      <c r="CR8" s="3"/>
      <c r="CS8" s="18"/>
      <c r="CT8" s="3"/>
      <c r="CU8" s="3"/>
      <c r="CV8" s="18"/>
      <c r="CW8" s="3"/>
      <c r="CX8" s="3"/>
      <c r="CY8" s="18"/>
      <c r="CZ8" s="3"/>
      <c r="DA8" s="3"/>
      <c r="DB8" s="19"/>
      <c r="DC8" s="3"/>
      <c r="DD8" s="3"/>
      <c r="DE8" s="18"/>
      <c r="DF8" s="3"/>
      <c r="DG8" s="3"/>
      <c r="DH8" s="18"/>
      <c r="DI8" s="3"/>
      <c r="DJ8" s="3"/>
      <c r="DK8" s="18"/>
      <c r="DL8" s="3"/>
      <c r="DM8" s="3"/>
      <c r="DN8" s="19"/>
      <c r="DO8" s="3"/>
      <c r="DP8" s="3"/>
      <c r="DQ8" s="18"/>
      <c r="DR8" s="3"/>
      <c r="DS8" s="3"/>
      <c r="DT8" s="18"/>
      <c r="DU8" s="3"/>
      <c r="DV8" s="3"/>
      <c r="DW8" s="18"/>
      <c r="DX8" s="3"/>
      <c r="DY8" s="3"/>
      <c r="DZ8" s="19"/>
      <c r="EA8" s="3"/>
      <c r="EB8" s="3">
        <f t="shared" si="0"/>
        <v>1</v>
      </c>
      <c r="EC8" s="3">
        <f t="shared" si="1"/>
        <v>2</v>
      </c>
      <c r="ED8" s="20">
        <f t="shared" si="2"/>
        <v>2</v>
      </c>
      <c r="EE8" s="2"/>
      <c r="EF8" s="2"/>
      <c r="EG8" s="2"/>
      <c r="EH8" s="2"/>
      <c r="EI8" s="2"/>
    </row>
    <row r="9" spans="1:139" customFormat="1">
      <c r="A9" s="307" t="s">
        <v>18</v>
      </c>
      <c r="B9" s="156">
        <v>156</v>
      </c>
      <c r="C9" s="156">
        <v>168</v>
      </c>
      <c r="D9" s="157">
        <v>124</v>
      </c>
      <c r="E9" s="156">
        <v>188</v>
      </c>
      <c r="F9" s="156">
        <v>142</v>
      </c>
      <c r="G9" s="157">
        <v>145</v>
      </c>
      <c r="H9" s="156">
        <v>148</v>
      </c>
      <c r="I9" s="156">
        <v>159</v>
      </c>
      <c r="J9" s="158">
        <v>196</v>
      </c>
      <c r="K9" s="156">
        <v>162</v>
      </c>
      <c r="L9" s="156">
        <v>150</v>
      </c>
      <c r="M9" s="157">
        <v>147</v>
      </c>
      <c r="N9" s="156">
        <v>147</v>
      </c>
      <c r="O9" s="156">
        <v>140</v>
      </c>
      <c r="P9" s="157">
        <v>143</v>
      </c>
      <c r="Q9" s="156">
        <v>113</v>
      </c>
      <c r="R9" s="156">
        <v>135</v>
      </c>
      <c r="S9" s="157">
        <v>214</v>
      </c>
      <c r="T9" s="156">
        <v>144</v>
      </c>
      <c r="U9" s="156">
        <v>163</v>
      </c>
      <c r="V9" s="158">
        <v>140</v>
      </c>
      <c r="W9" s="156">
        <v>166</v>
      </c>
      <c r="X9" s="156">
        <v>169</v>
      </c>
      <c r="Y9" s="157">
        <v>136</v>
      </c>
      <c r="Z9" s="156"/>
      <c r="AA9" s="156"/>
      <c r="AB9" s="157"/>
      <c r="AC9" s="156"/>
      <c r="AD9" s="156"/>
      <c r="AE9" s="157"/>
      <c r="AF9" s="156"/>
      <c r="AG9" s="156"/>
      <c r="AH9" s="158"/>
      <c r="AI9" s="156"/>
      <c r="AJ9" s="156"/>
      <c r="AK9" s="157"/>
      <c r="AL9" s="156"/>
      <c r="AM9" s="156"/>
      <c r="AN9" s="157"/>
      <c r="AO9" s="156"/>
      <c r="AP9" s="156"/>
      <c r="AQ9" s="157"/>
      <c r="AR9" s="156"/>
      <c r="AS9" s="156"/>
      <c r="AT9" s="158"/>
      <c r="AU9" s="160"/>
      <c r="AV9" s="160"/>
      <c r="AW9" s="162"/>
      <c r="AX9" s="156"/>
      <c r="AY9" s="156"/>
      <c r="AZ9" s="157"/>
      <c r="BA9" s="156"/>
      <c r="BB9" s="156"/>
      <c r="BC9" s="157"/>
      <c r="BD9" s="156"/>
      <c r="BE9" s="156"/>
      <c r="BF9" s="158"/>
      <c r="BG9" s="156"/>
      <c r="BH9" s="156"/>
      <c r="BI9" s="157"/>
      <c r="BJ9" s="156"/>
      <c r="BK9" s="156"/>
      <c r="BL9" s="157"/>
      <c r="BM9" s="156"/>
      <c r="BN9" s="156"/>
      <c r="BO9" s="157"/>
      <c r="BP9" s="156"/>
      <c r="BQ9" s="156"/>
      <c r="BR9" s="158"/>
      <c r="BS9" s="156"/>
      <c r="BT9" s="156"/>
      <c r="BU9" s="157"/>
      <c r="BV9" s="156"/>
      <c r="BW9" s="156"/>
      <c r="BX9" s="157"/>
      <c r="BY9" s="156"/>
      <c r="BZ9" s="156"/>
      <c r="CA9" s="158"/>
      <c r="CB9" s="156"/>
      <c r="CC9" s="156"/>
      <c r="CD9" s="157"/>
      <c r="CE9" s="156"/>
      <c r="CF9" s="156"/>
      <c r="CG9" s="157"/>
      <c r="CH9" s="163"/>
      <c r="CI9" s="163"/>
      <c r="CJ9" s="164"/>
      <c r="CK9" s="163"/>
      <c r="CL9" s="163"/>
      <c r="CM9" s="164"/>
      <c r="CN9" s="163"/>
      <c r="CO9" s="163"/>
      <c r="CP9" s="165"/>
      <c r="CQ9" s="3"/>
      <c r="CR9" s="3"/>
      <c r="CS9" s="18"/>
      <c r="CT9" s="3"/>
      <c r="CU9" s="3"/>
      <c r="CV9" s="18"/>
      <c r="CW9" s="3"/>
      <c r="CX9" s="3"/>
      <c r="CY9" s="18"/>
      <c r="CZ9" s="3"/>
      <c r="DA9" s="3"/>
      <c r="DB9" s="19"/>
      <c r="DC9" s="3"/>
      <c r="DD9" s="3"/>
      <c r="DE9" s="18"/>
      <c r="DF9" s="3"/>
      <c r="DG9" s="3"/>
      <c r="DH9" s="18"/>
      <c r="DI9" s="3"/>
      <c r="DJ9" s="3"/>
      <c r="DK9" s="18"/>
      <c r="DL9" s="3"/>
      <c r="DM9" s="3"/>
      <c r="DN9" s="19"/>
      <c r="DO9" s="3"/>
      <c r="DP9" s="3"/>
      <c r="DQ9" s="18"/>
      <c r="DR9" s="3"/>
      <c r="DS9" s="3"/>
      <c r="DT9" s="18"/>
      <c r="DU9" s="3"/>
      <c r="DV9" s="3"/>
      <c r="DW9" s="18"/>
      <c r="DX9" s="3"/>
      <c r="DY9" s="3"/>
      <c r="DZ9" s="19"/>
      <c r="EA9" s="3"/>
      <c r="EB9" s="3">
        <f t="shared" si="0"/>
        <v>24</v>
      </c>
      <c r="EC9" s="3">
        <f t="shared" si="1"/>
        <v>3695</v>
      </c>
      <c r="ED9" s="20">
        <f t="shared" si="2"/>
        <v>153.95833333333334</v>
      </c>
      <c r="EE9" s="2"/>
      <c r="EF9" s="2"/>
      <c r="EG9" s="2"/>
      <c r="EH9" s="2"/>
      <c r="EI9" s="2"/>
    </row>
    <row r="10" spans="1:139" customFormat="1">
      <c r="A10" s="155" t="s">
        <v>30</v>
      </c>
      <c r="B10" s="156">
        <v>4</v>
      </c>
      <c r="C10" s="156"/>
      <c r="D10" s="157"/>
      <c r="E10" s="156"/>
      <c r="F10" s="156"/>
      <c r="G10" s="157"/>
      <c r="H10" s="156"/>
      <c r="I10" s="156"/>
      <c r="J10" s="158"/>
      <c r="K10" s="156"/>
      <c r="L10" s="156"/>
      <c r="M10" s="157"/>
      <c r="N10" s="156"/>
      <c r="O10" s="156"/>
      <c r="P10" s="157"/>
      <c r="Q10" s="156"/>
      <c r="R10" s="156"/>
      <c r="S10" s="157"/>
      <c r="T10" s="156"/>
      <c r="U10" s="156"/>
      <c r="V10" s="158"/>
      <c r="W10" s="156"/>
      <c r="X10" s="156"/>
      <c r="Y10" s="157"/>
      <c r="Z10" s="156"/>
      <c r="AA10" s="156"/>
      <c r="AB10" s="157"/>
      <c r="AC10" s="156"/>
      <c r="AD10" s="156"/>
      <c r="AE10" s="157"/>
      <c r="AF10" s="156"/>
      <c r="AG10" s="156"/>
      <c r="AH10" s="158"/>
      <c r="AI10" s="156"/>
      <c r="AJ10" s="156"/>
      <c r="AK10" s="157"/>
      <c r="AL10" s="156"/>
      <c r="AM10" s="156"/>
      <c r="AN10" s="157"/>
      <c r="AO10" s="156"/>
      <c r="AP10" s="156"/>
      <c r="AQ10" s="157"/>
      <c r="AR10" s="156"/>
      <c r="AS10" s="156"/>
      <c r="AT10" s="158"/>
      <c r="AU10" s="160"/>
      <c r="AV10" s="160"/>
      <c r="AW10" s="162"/>
      <c r="AX10" s="156"/>
      <c r="AY10" s="156"/>
      <c r="AZ10" s="157"/>
      <c r="BA10" s="156"/>
      <c r="BB10" s="156"/>
      <c r="BC10" s="157"/>
      <c r="BD10" s="156"/>
      <c r="BE10" s="156"/>
      <c r="BF10" s="158"/>
      <c r="BG10" s="156"/>
      <c r="BH10" s="156"/>
      <c r="BI10" s="157"/>
      <c r="BJ10" s="156"/>
      <c r="BK10" s="156"/>
      <c r="BL10" s="157"/>
      <c r="BM10" s="156"/>
      <c r="BN10" s="156"/>
      <c r="BO10" s="157"/>
      <c r="BP10" s="156"/>
      <c r="BQ10" s="156"/>
      <c r="BR10" s="158"/>
      <c r="BS10" s="156"/>
      <c r="BT10" s="156"/>
      <c r="BU10" s="157"/>
      <c r="BV10" s="156"/>
      <c r="BW10" s="156"/>
      <c r="BX10" s="157"/>
      <c r="BY10" s="156"/>
      <c r="BZ10" s="156"/>
      <c r="CA10" s="158"/>
      <c r="CB10" s="156"/>
      <c r="CC10" s="156"/>
      <c r="CD10" s="157"/>
      <c r="CE10" s="156"/>
      <c r="CF10" s="156"/>
      <c r="CG10" s="157"/>
      <c r="CH10" s="163"/>
      <c r="CI10" s="163"/>
      <c r="CJ10" s="164"/>
      <c r="CK10" s="163"/>
      <c r="CL10" s="163"/>
      <c r="CM10" s="164"/>
      <c r="CN10" s="163"/>
      <c r="CO10" s="163"/>
      <c r="CP10" s="165"/>
      <c r="CQ10" s="3"/>
      <c r="CR10" s="3"/>
      <c r="CS10" s="18"/>
      <c r="CT10" s="3"/>
      <c r="CU10" s="3"/>
      <c r="CV10" s="18"/>
      <c r="CW10" s="3"/>
      <c r="CX10" s="3"/>
      <c r="CY10" s="18"/>
      <c r="CZ10" s="3"/>
      <c r="DA10" s="3"/>
      <c r="DB10" s="19"/>
      <c r="DC10" s="3"/>
      <c r="DD10" s="3"/>
      <c r="DE10" s="18"/>
      <c r="DF10" s="3"/>
      <c r="DG10" s="3"/>
      <c r="DH10" s="18"/>
      <c r="DI10" s="3"/>
      <c r="DJ10" s="3"/>
      <c r="DK10" s="18"/>
      <c r="DL10" s="3"/>
      <c r="DM10" s="3"/>
      <c r="DN10" s="19"/>
      <c r="DO10" s="3"/>
      <c r="DP10" s="3"/>
      <c r="DQ10" s="18"/>
      <c r="DR10" s="3"/>
      <c r="DS10" s="3"/>
      <c r="DT10" s="18"/>
      <c r="DU10" s="3"/>
      <c r="DV10" s="3"/>
      <c r="DW10" s="18"/>
      <c r="DX10" s="3"/>
      <c r="DY10" s="3"/>
      <c r="DZ10" s="19"/>
      <c r="EA10" s="3"/>
      <c r="EB10" s="3">
        <f t="shared" si="0"/>
        <v>1</v>
      </c>
      <c r="EC10" s="3">
        <f t="shared" si="1"/>
        <v>4</v>
      </c>
      <c r="ED10" s="20">
        <f t="shared" si="2"/>
        <v>4</v>
      </c>
      <c r="EE10" s="2"/>
      <c r="EF10" s="2"/>
      <c r="EG10" s="2"/>
      <c r="EH10" s="2"/>
      <c r="EI10" s="2"/>
    </row>
    <row r="11" spans="1:139" customFormat="1">
      <c r="A11" s="304" t="s">
        <v>19</v>
      </c>
      <c r="B11" s="12"/>
      <c r="C11" s="12"/>
      <c r="D11" s="13"/>
      <c r="E11" s="12"/>
      <c r="F11" s="12"/>
      <c r="G11" s="13"/>
      <c r="H11" s="12">
        <v>141</v>
      </c>
      <c r="I11" s="12">
        <v>121</v>
      </c>
      <c r="J11" s="14">
        <v>166</v>
      </c>
      <c r="K11" s="12"/>
      <c r="L11" s="12"/>
      <c r="M11" s="13"/>
      <c r="N11" s="12">
        <v>161</v>
      </c>
      <c r="O11" s="12">
        <v>174</v>
      </c>
      <c r="P11" s="13">
        <v>178</v>
      </c>
      <c r="Q11" s="12"/>
      <c r="R11" s="12"/>
      <c r="S11" s="13"/>
      <c r="T11" s="12">
        <v>195</v>
      </c>
      <c r="U11" s="12">
        <v>193</v>
      </c>
      <c r="V11" s="14">
        <v>121</v>
      </c>
      <c r="W11" s="12">
        <v>188</v>
      </c>
      <c r="X11" s="12">
        <v>179</v>
      </c>
      <c r="Y11" s="13">
        <v>161</v>
      </c>
      <c r="Z11" s="12"/>
      <c r="AA11" s="12"/>
      <c r="AB11" s="13"/>
      <c r="AC11" s="12"/>
      <c r="AD11" s="12"/>
      <c r="AE11" s="13"/>
      <c r="AF11" s="12"/>
      <c r="AG11" s="12"/>
      <c r="AH11" s="14"/>
      <c r="AI11" s="12"/>
      <c r="AJ11" s="12"/>
      <c r="AK11" s="13"/>
      <c r="AL11" s="12"/>
      <c r="AM11" s="12"/>
      <c r="AN11" s="13"/>
      <c r="AO11" s="12"/>
      <c r="AP11" s="12"/>
      <c r="AQ11" s="13"/>
      <c r="AR11" s="12"/>
      <c r="AS11" s="12"/>
      <c r="AT11" s="14"/>
      <c r="AU11" s="15"/>
      <c r="AV11" s="15"/>
      <c r="AW11" s="16"/>
      <c r="AX11" s="12"/>
      <c r="AY11" s="12"/>
      <c r="AZ11" s="13"/>
      <c r="BA11" s="12"/>
      <c r="BB11" s="12"/>
      <c r="BC11" s="13"/>
      <c r="BD11" s="12"/>
      <c r="BE11" s="12"/>
      <c r="BF11" s="14"/>
      <c r="BG11" s="12"/>
      <c r="BH11" s="12"/>
      <c r="BI11" s="13"/>
      <c r="BJ11" s="12"/>
      <c r="BK11" s="12"/>
      <c r="BL11" s="13"/>
      <c r="BM11" s="12"/>
      <c r="BN11" s="12"/>
      <c r="BO11" s="13"/>
      <c r="BP11" s="12"/>
      <c r="BQ11" s="12"/>
      <c r="BR11" s="14"/>
      <c r="BS11" s="12"/>
      <c r="BT11" s="12"/>
      <c r="BU11" s="13"/>
      <c r="BV11" s="12"/>
      <c r="BW11" s="12"/>
      <c r="BX11" s="13"/>
      <c r="BY11" s="12"/>
      <c r="BZ11" s="12"/>
      <c r="CA11" s="14"/>
      <c r="CB11" s="12"/>
      <c r="CC11" s="12"/>
      <c r="CD11" s="13"/>
      <c r="CE11" s="12"/>
      <c r="CF11" s="12"/>
      <c r="CG11" s="13"/>
      <c r="CH11" s="3"/>
      <c r="CI11" s="3"/>
      <c r="CJ11" s="18"/>
      <c r="CK11" s="3"/>
      <c r="CL11" s="3"/>
      <c r="CM11" s="18"/>
      <c r="CN11" s="3"/>
      <c r="CO11" s="3"/>
      <c r="CP11" s="19"/>
      <c r="CQ11" s="3"/>
      <c r="CR11" s="3"/>
      <c r="CS11" s="18"/>
      <c r="CT11" s="3"/>
      <c r="CU11" s="3"/>
      <c r="CV11" s="18"/>
      <c r="CW11" s="3"/>
      <c r="CX11" s="3"/>
      <c r="CY11" s="18"/>
      <c r="CZ11" s="3"/>
      <c r="DA11" s="3"/>
      <c r="DB11" s="19"/>
      <c r="DC11" s="3"/>
      <c r="DD11" s="3"/>
      <c r="DE11" s="18"/>
      <c r="DF11" s="3"/>
      <c r="DG11" s="3"/>
      <c r="DH11" s="18"/>
      <c r="DI11" s="3"/>
      <c r="DJ11" s="3"/>
      <c r="DK11" s="18"/>
      <c r="DL11" s="3"/>
      <c r="DM11" s="3"/>
      <c r="DN11" s="19"/>
      <c r="DO11" s="3"/>
      <c r="DP11" s="3"/>
      <c r="DQ11" s="18"/>
      <c r="DR11" s="3"/>
      <c r="DS11" s="3"/>
      <c r="DT11" s="18"/>
      <c r="DU11" s="3"/>
      <c r="DV11" s="3"/>
      <c r="DW11" s="18"/>
      <c r="DX11" s="3"/>
      <c r="DY11" s="3"/>
      <c r="DZ11" s="19"/>
      <c r="EA11" s="3"/>
      <c r="EB11" s="3">
        <f t="shared" si="0"/>
        <v>12</v>
      </c>
      <c r="EC11" s="3">
        <f t="shared" si="1"/>
        <v>1978</v>
      </c>
      <c r="ED11" s="20">
        <f t="shared" si="2"/>
        <v>164.83333333333334</v>
      </c>
      <c r="EE11" s="2"/>
      <c r="EF11" s="2"/>
      <c r="EG11" s="2"/>
      <c r="EH11" s="2"/>
      <c r="EI11" s="2"/>
    </row>
    <row r="12" spans="1:139" customFormat="1">
      <c r="A12" s="11" t="s">
        <v>119</v>
      </c>
      <c r="B12" s="12">
        <v>5</v>
      </c>
      <c r="C12" s="12"/>
      <c r="D12" s="13"/>
      <c r="E12" s="12"/>
      <c r="F12" s="12"/>
      <c r="G12" s="13"/>
      <c r="H12" s="12"/>
      <c r="I12" s="12"/>
      <c r="J12" s="14"/>
      <c r="K12" s="12"/>
      <c r="L12" s="12"/>
      <c r="M12" s="13"/>
      <c r="N12" s="12"/>
      <c r="O12" s="12"/>
      <c r="P12" s="13"/>
      <c r="Q12" s="12"/>
      <c r="R12" s="12"/>
      <c r="S12" s="13"/>
      <c r="T12" s="12"/>
      <c r="U12" s="12"/>
      <c r="V12" s="14"/>
      <c r="W12" s="12"/>
      <c r="X12" s="12"/>
      <c r="Y12" s="13"/>
      <c r="Z12" s="12"/>
      <c r="AA12" s="12"/>
      <c r="AB12" s="13"/>
      <c r="AC12" s="12"/>
      <c r="AD12" s="12"/>
      <c r="AE12" s="13"/>
      <c r="AF12" s="12"/>
      <c r="AG12" s="12"/>
      <c r="AH12" s="14"/>
      <c r="AI12" s="12"/>
      <c r="AJ12" s="12"/>
      <c r="AK12" s="13"/>
      <c r="AL12" s="12"/>
      <c r="AM12" s="12"/>
      <c r="AN12" s="13"/>
      <c r="AO12" s="12"/>
      <c r="AP12" s="12"/>
      <c r="AQ12" s="13"/>
      <c r="AR12" s="12"/>
      <c r="AS12" s="12"/>
      <c r="AT12" s="14"/>
      <c r="AU12" s="15"/>
      <c r="AV12" s="15"/>
      <c r="AW12" s="16"/>
      <c r="AX12" s="12"/>
      <c r="AY12" s="12"/>
      <c r="AZ12" s="13"/>
      <c r="BA12" s="12"/>
      <c r="BB12" s="12"/>
      <c r="BC12" s="13"/>
      <c r="BD12" s="12"/>
      <c r="BE12" s="12"/>
      <c r="BF12" s="14"/>
      <c r="BG12" s="12"/>
      <c r="BH12" s="12"/>
      <c r="BI12" s="13"/>
      <c r="BJ12" s="12"/>
      <c r="BK12" s="12"/>
      <c r="BL12" s="13"/>
      <c r="BM12" s="12"/>
      <c r="BN12" s="12"/>
      <c r="BO12" s="13"/>
      <c r="BP12" s="12"/>
      <c r="BQ12" s="12"/>
      <c r="BR12" s="14"/>
      <c r="BS12" s="12"/>
      <c r="BT12" s="12"/>
      <c r="BU12" s="13"/>
      <c r="BV12" s="12"/>
      <c r="BW12" s="12"/>
      <c r="BX12" s="13"/>
      <c r="BY12" s="12"/>
      <c r="BZ12" s="12"/>
      <c r="CA12" s="14"/>
      <c r="CB12" s="12"/>
      <c r="CC12" s="12"/>
      <c r="CD12" s="13"/>
      <c r="CE12" s="12"/>
      <c r="CF12" s="12"/>
      <c r="CG12" s="13"/>
      <c r="CH12" s="3"/>
      <c r="CI12" s="3"/>
      <c r="CJ12" s="18"/>
      <c r="CK12" s="3"/>
      <c r="CL12" s="3"/>
      <c r="CM12" s="18"/>
      <c r="CN12" s="3"/>
      <c r="CO12" s="3"/>
      <c r="CP12" s="19"/>
      <c r="CQ12" s="3"/>
      <c r="CR12" s="3"/>
      <c r="CS12" s="18"/>
      <c r="CT12" s="3"/>
      <c r="CU12" s="3"/>
      <c r="CV12" s="18"/>
      <c r="CW12" s="3"/>
      <c r="CX12" s="3"/>
      <c r="CY12" s="18"/>
      <c r="CZ12" s="3"/>
      <c r="DA12" s="3"/>
      <c r="DB12" s="19"/>
      <c r="DC12" s="3"/>
      <c r="DD12" s="3"/>
      <c r="DE12" s="18"/>
      <c r="DF12" s="3"/>
      <c r="DG12" s="3"/>
      <c r="DH12" s="18"/>
      <c r="DI12" s="3"/>
      <c r="DJ12" s="3"/>
      <c r="DK12" s="18"/>
      <c r="DL12" s="3"/>
      <c r="DM12" s="3"/>
      <c r="DN12" s="19"/>
      <c r="DO12" s="3"/>
      <c r="DP12" s="3"/>
      <c r="DQ12" s="18"/>
      <c r="DR12" s="3"/>
      <c r="DS12" s="3"/>
      <c r="DT12" s="18"/>
      <c r="DU12" s="3"/>
      <c r="DV12" s="3"/>
      <c r="DW12" s="18"/>
      <c r="DX12" s="3"/>
      <c r="DY12" s="3"/>
      <c r="DZ12" s="19"/>
      <c r="EA12" s="3"/>
      <c r="EB12" s="3">
        <f t="shared" si="0"/>
        <v>1</v>
      </c>
      <c r="EC12" s="3">
        <f t="shared" si="1"/>
        <v>5</v>
      </c>
      <c r="ED12" s="20">
        <f t="shared" si="2"/>
        <v>5</v>
      </c>
      <c r="EE12" s="2"/>
      <c r="EF12" s="2"/>
      <c r="EG12" s="2"/>
      <c r="EH12" s="2"/>
      <c r="EI12" s="2"/>
    </row>
    <row r="13" spans="1:139" customFormat="1">
      <c r="A13" s="307" t="s">
        <v>20</v>
      </c>
      <c r="B13" s="156">
        <v>153</v>
      </c>
      <c r="C13" s="156">
        <v>146</v>
      </c>
      <c r="D13" s="157">
        <v>132</v>
      </c>
      <c r="E13" s="156">
        <v>153</v>
      </c>
      <c r="F13" s="156">
        <v>136</v>
      </c>
      <c r="G13" s="157">
        <v>179</v>
      </c>
      <c r="H13" s="156">
        <v>189</v>
      </c>
      <c r="I13" s="156">
        <v>171</v>
      </c>
      <c r="J13" s="158">
        <v>199</v>
      </c>
      <c r="K13" s="156">
        <v>161</v>
      </c>
      <c r="L13" s="156">
        <v>145</v>
      </c>
      <c r="M13" s="157">
        <v>156</v>
      </c>
      <c r="N13" s="156">
        <v>170</v>
      </c>
      <c r="O13" s="156">
        <v>171</v>
      </c>
      <c r="P13" s="157">
        <v>163</v>
      </c>
      <c r="Q13" s="156">
        <v>86</v>
      </c>
      <c r="R13" s="156">
        <v>150</v>
      </c>
      <c r="S13" s="157">
        <v>125</v>
      </c>
      <c r="T13" s="156">
        <v>152</v>
      </c>
      <c r="U13" s="156">
        <v>160</v>
      </c>
      <c r="V13" s="158">
        <v>142</v>
      </c>
      <c r="W13" s="156">
        <v>144</v>
      </c>
      <c r="X13" s="156">
        <v>149</v>
      </c>
      <c r="Y13" s="157">
        <v>151</v>
      </c>
      <c r="Z13" s="156"/>
      <c r="AA13" s="156"/>
      <c r="AB13" s="157"/>
      <c r="AC13" s="156"/>
      <c r="AD13" s="156"/>
      <c r="AE13" s="157"/>
      <c r="AF13" s="156"/>
      <c r="AG13" s="156"/>
      <c r="AH13" s="158"/>
      <c r="AI13" s="156"/>
      <c r="AJ13" s="156"/>
      <c r="AK13" s="157"/>
      <c r="AL13" s="156"/>
      <c r="AM13" s="156"/>
      <c r="AN13" s="157"/>
      <c r="AO13" s="156"/>
      <c r="AP13" s="156"/>
      <c r="AQ13" s="157"/>
      <c r="AR13" s="156"/>
      <c r="AS13" s="156"/>
      <c r="AT13" s="158"/>
      <c r="AU13" s="160"/>
      <c r="AV13" s="160"/>
      <c r="AW13" s="162"/>
      <c r="AX13" s="160"/>
      <c r="AY13" s="160"/>
      <c r="AZ13" s="162"/>
      <c r="BA13" s="156"/>
      <c r="BB13" s="156"/>
      <c r="BC13" s="157"/>
      <c r="BD13" s="160"/>
      <c r="BE13" s="160"/>
      <c r="BF13" s="161"/>
      <c r="BG13" s="156"/>
      <c r="BH13" s="156"/>
      <c r="BI13" s="157"/>
      <c r="BJ13" s="156"/>
      <c r="BK13" s="156"/>
      <c r="BL13" s="157"/>
      <c r="BM13" s="160"/>
      <c r="BN13" s="160"/>
      <c r="BO13" s="162"/>
      <c r="BP13" s="156"/>
      <c r="BQ13" s="156"/>
      <c r="BR13" s="158"/>
      <c r="BS13" s="156"/>
      <c r="BT13" s="156"/>
      <c r="BU13" s="157"/>
      <c r="BV13" s="160"/>
      <c r="BW13" s="160"/>
      <c r="BX13" s="162"/>
      <c r="BY13" s="160"/>
      <c r="BZ13" s="160"/>
      <c r="CA13" s="161"/>
      <c r="CB13" s="156"/>
      <c r="CC13" s="156"/>
      <c r="CD13" s="157"/>
      <c r="CE13" s="156"/>
      <c r="CF13" s="156"/>
      <c r="CG13" s="157"/>
      <c r="CH13" s="163"/>
      <c r="CI13" s="163"/>
      <c r="CJ13" s="164"/>
      <c r="CK13" s="163"/>
      <c r="CL13" s="163"/>
      <c r="CM13" s="164"/>
      <c r="CN13" s="163"/>
      <c r="CO13" s="163"/>
      <c r="CP13" s="165"/>
      <c r="CQ13" s="3"/>
      <c r="CR13" s="3"/>
      <c r="CS13" s="18"/>
      <c r="CT13" s="3"/>
      <c r="CU13" s="3"/>
      <c r="CV13" s="18"/>
      <c r="CW13" s="3"/>
      <c r="CX13" s="3"/>
      <c r="CY13" s="18"/>
      <c r="CZ13" s="3"/>
      <c r="DA13" s="3"/>
      <c r="DB13" s="19"/>
      <c r="DC13" s="3"/>
      <c r="DD13" s="3"/>
      <c r="DE13" s="18"/>
      <c r="DF13" s="3"/>
      <c r="DG13" s="3"/>
      <c r="DH13" s="18"/>
      <c r="DI13" s="3"/>
      <c r="DJ13" s="3"/>
      <c r="DK13" s="18"/>
      <c r="DL13" s="3"/>
      <c r="DM13" s="3"/>
      <c r="DN13" s="19"/>
      <c r="DO13" s="3"/>
      <c r="DP13" s="3"/>
      <c r="DQ13" s="18"/>
      <c r="DR13" s="3"/>
      <c r="DS13" s="3"/>
      <c r="DT13" s="18"/>
      <c r="DU13" s="3"/>
      <c r="DV13" s="3"/>
      <c r="DW13" s="18"/>
      <c r="DX13" s="3"/>
      <c r="DY13" s="3"/>
      <c r="DZ13" s="19"/>
      <c r="EA13" s="3"/>
      <c r="EB13" s="3">
        <f t="shared" si="0"/>
        <v>24</v>
      </c>
      <c r="EC13" s="3">
        <f t="shared" si="1"/>
        <v>3683</v>
      </c>
      <c r="ED13" s="20">
        <f t="shared" si="2"/>
        <v>153.45833333333334</v>
      </c>
      <c r="EE13" s="2"/>
      <c r="EF13" s="2"/>
      <c r="EG13" s="2"/>
      <c r="EH13" s="2"/>
      <c r="EI13" s="2"/>
    </row>
    <row r="14" spans="1:139" customFormat="1">
      <c r="A14" s="304" t="s">
        <v>112</v>
      </c>
      <c r="B14" s="12">
        <v>165</v>
      </c>
      <c r="C14" s="12">
        <v>205</v>
      </c>
      <c r="D14" s="13">
        <v>150</v>
      </c>
      <c r="E14" s="12">
        <v>212</v>
      </c>
      <c r="F14" s="12">
        <v>135</v>
      </c>
      <c r="G14" s="13">
        <v>212</v>
      </c>
      <c r="H14" s="12"/>
      <c r="I14" s="12"/>
      <c r="J14" s="14"/>
      <c r="K14" s="12"/>
      <c r="L14" s="12"/>
      <c r="M14" s="13"/>
      <c r="N14" s="12">
        <v>230</v>
      </c>
      <c r="O14" s="12">
        <v>249</v>
      </c>
      <c r="P14" s="13">
        <v>203</v>
      </c>
      <c r="Q14" s="12">
        <v>151</v>
      </c>
      <c r="R14" s="12">
        <v>199</v>
      </c>
      <c r="S14" s="13">
        <v>224</v>
      </c>
      <c r="T14" s="12">
        <v>163</v>
      </c>
      <c r="U14" s="12">
        <v>279</v>
      </c>
      <c r="V14" s="14">
        <v>195</v>
      </c>
      <c r="W14" s="12"/>
      <c r="X14" s="12"/>
      <c r="Y14" s="13"/>
      <c r="Z14" s="12"/>
      <c r="AA14" s="12"/>
      <c r="AB14" s="13"/>
      <c r="AC14" s="12"/>
      <c r="AD14" s="12"/>
      <c r="AE14" s="13"/>
      <c r="AF14" s="12"/>
      <c r="AG14" s="12"/>
      <c r="AH14" s="14"/>
      <c r="AI14" s="12"/>
      <c r="AJ14" s="12"/>
      <c r="AK14" s="13"/>
      <c r="AL14" s="12"/>
      <c r="AM14" s="12"/>
      <c r="AN14" s="13"/>
      <c r="AO14" s="12"/>
      <c r="AP14" s="12"/>
      <c r="AQ14" s="13"/>
      <c r="AR14" s="12"/>
      <c r="AS14" s="12"/>
      <c r="AT14" s="14"/>
      <c r="AU14" s="15"/>
      <c r="AV14" s="15"/>
      <c r="AW14" s="16"/>
      <c r="AX14" s="12"/>
      <c r="AY14" s="12"/>
      <c r="AZ14" s="13"/>
      <c r="BA14" s="12"/>
      <c r="BB14" s="12"/>
      <c r="BC14" s="13"/>
      <c r="BD14" s="12"/>
      <c r="BE14" s="12"/>
      <c r="BF14" s="14"/>
      <c r="BG14" s="12"/>
      <c r="BH14" s="12"/>
      <c r="BI14" s="13"/>
      <c r="BJ14" s="12"/>
      <c r="BK14" s="12"/>
      <c r="BL14" s="13"/>
      <c r="BM14" s="12"/>
      <c r="BN14" s="12"/>
      <c r="BO14" s="13"/>
      <c r="BP14" s="12"/>
      <c r="BQ14" s="12"/>
      <c r="BR14" s="14"/>
      <c r="BS14" s="12"/>
      <c r="BT14" s="12"/>
      <c r="BU14" s="13"/>
      <c r="BV14" s="12"/>
      <c r="BW14" s="12"/>
      <c r="BX14" s="13"/>
      <c r="BY14" s="12"/>
      <c r="BZ14" s="12"/>
      <c r="CA14" s="14"/>
      <c r="CB14" s="12"/>
      <c r="CC14" s="12"/>
      <c r="CD14" s="13"/>
      <c r="CE14" s="12"/>
      <c r="CF14" s="12"/>
      <c r="CG14" s="13"/>
      <c r="CH14" s="3"/>
      <c r="CI14" s="3"/>
      <c r="CJ14" s="18"/>
      <c r="CK14" s="3"/>
      <c r="CL14" s="3"/>
      <c r="CM14" s="18"/>
      <c r="CN14" s="3"/>
      <c r="CO14" s="3"/>
      <c r="CP14" s="19"/>
      <c r="CQ14" s="3"/>
      <c r="CR14" s="3"/>
      <c r="CS14" s="18"/>
      <c r="CT14" s="3"/>
      <c r="CU14" s="3"/>
      <c r="CV14" s="18"/>
      <c r="CW14" s="3"/>
      <c r="CX14" s="3"/>
      <c r="CY14" s="18"/>
      <c r="CZ14" s="3"/>
      <c r="DA14" s="3"/>
      <c r="DB14" s="19"/>
      <c r="DC14" s="3"/>
      <c r="DD14" s="3"/>
      <c r="DE14" s="18"/>
      <c r="DF14" s="3"/>
      <c r="DG14" s="3"/>
      <c r="DH14" s="18"/>
      <c r="DI14" s="3"/>
      <c r="DJ14" s="3"/>
      <c r="DK14" s="18"/>
      <c r="DL14" s="3"/>
      <c r="DM14" s="3"/>
      <c r="DN14" s="19"/>
      <c r="DO14" s="3"/>
      <c r="DP14" s="3"/>
      <c r="DQ14" s="18"/>
      <c r="DR14" s="3"/>
      <c r="DS14" s="3"/>
      <c r="DT14" s="18"/>
      <c r="DU14" s="3"/>
      <c r="DV14" s="3"/>
      <c r="DW14" s="18"/>
      <c r="DX14" s="3"/>
      <c r="DY14" s="3"/>
      <c r="DZ14" s="19"/>
      <c r="EA14" s="3"/>
      <c r="EB14" s="3">
        <f t="shared" si="0"/>
        <v>15</v>
      </c>
      <c r="EC14" s="3">
        <f t="shared" si="1"/>
        <v>2972</v>
      </c>
      <c r="ED14" s="20">
        <f t="shared" si="2"/>
        <v>198.13333333333333</v>
      </c>
      <c r="EE14" s="2"/>
      <c r="EF14" s="2"/>
      <c r="EG14" s="2"/>
      <c r="EH14" s="2"/>
      <c r="EI14" s="2"/>
    </row>
    <row r="15" spans="1:139" customFormat="1">
      <c r="A15" s="307" t="s">
        <v>21</v>
      </c>
      <c r="B15" s="156">
        <v>6</v>
      </c>
      <c r="C15" s="156"/>
      <c r="D15" s="157"/>
      <c r="E15" s="156"/>
      <c r="F15" s="156"/>
      <c r="G15" s="157"/>
      <c r="H15" s="156"/>
      <c r="I15" s="156"/>
      <c r="J15" s="158"/>
      <c r="K15" s="156"/>
      <c r="L15" s="156"/>
      <c r="M15" s="157"/>
      <c r="N15" s="156"/>
      <c r="O15" s="156"/>
      <c r="P15" s="157"/>
      <c r="Q15" s="156"/>
      <c r="R15" s="156"/>
      <c r="S15" s="157"/>
      <c r="T15" s="156"/>
      <c r="U15" s="156"/>
      <c r="V15" s="158"/>
      <c r="W15" s="156"/>
      <c r="X15" s="156"/>
      <c r="Y15" s="157"/>
      <c r="Z15" s="156"/>
      <c r="AA15" s="156"/>
      <c r="AB15" s="157"/>
      <c r="AC15" s="156"/>
      <c r="AD15" s="156"/>
      <c r="AE15" s="157"/>
      <c r="AF15" s="156"/>
      <c r="AG15" s="156"/>
      <c r="AH15" s="158"/>
      <c r="AI15" s="156"/>
      <c r="AJ15" s="156"/>
      <c r="AK15" s="157"/>
      <c r="AL15" s="156"/>
      <c r="AM15" s="156"/>
      <c r="AN15" s="157"/>
      <c r="AO15" s="156"/>
      <c r="AP15" s="156"/>
      <c r="AQ15" s="157"/>
      <c r="AR15" s="156"/>
      <c r="AS15" s="156"/>
      <c r="AT15" s="158"/>
      <c r="AU15" s="160"/>
      <c r="AV15" s="160"/>
      <c r="AW15" s="162"/>
      <c r="AX15" s="156"/>
      <c r="AY15" s="156"/>
      <c r="AZ15" s="157"/>
      <c r="BA15" s="156"/>
      <c r="BB15" s="156"/>
      <c r="BC15" s="157"/>
      <c r="BD15" s="156"/>
      <c r="BE15" s="156"/>
      <c r="BF15" s="158"/>
      <c r="BG15" s="156"/>
      <c r="BH15" s="156"/>
      <c r="BI15" s="157"/>
      <c r="BJ15" s="156"/>
      <c r="BK15" s="156"/>
      <c r="BL15" s="157"/>
      <c r="BM15" s="156"/>
      <c r="BN15" s="156"/>
      <c r="BO15" s="157"/>
      <c r="BP15" s="156"/>
      <c r="BQ15" s="156"/>
      <c r="BR15" s="158"/>
      <c r="BS15" s="156"/>
      <c r="BT15" s="156"/>
      <c r="BU15" s="157"/>
      <c r="BV15" s="156"/>
      <c r="BW15" s="156"/>
      <c r="BX15" s="157"/>
      <c r="BY15" s="156"/>
      <c r="BZ15" s="156"/>
      <c r="CA15" s="158"/>
      <c r="CB15" s="156"/>
      <c r="CC15" s="156"/>
      <c r="CD15" s="157"/>
      <c r="CE15" s="156"/>
      <c r="CF15" s="156"/>
      <c r="CG15" s="157"/>
      <c r="CH15" s="163"/>
      <c r="CI15" s="163"/>
      <c r="CJ15" s="164"/>
      <c r="CK15" s="163"/>
      <c r="CL15" s="163"/>
      <c r="CM15" s="164"/>
      <c r="CN15" s="163"/>
      <c r="CO15" s="163"/>
      <c r="CP15" s="165"/>
      <c r="CQ15" s="3"/>
      <c r="CR15" s="3"/>
      <c r="CS15" s="18"/>
      <c r="CT15" s="3"/>
      <c r="CU15" s="3"/>
      <c r="CV15" s="18"/>
      <c r="CW15" s="3"/>
      <c r="CX15" s="3"/>
      <c r="CY15" s="18"/>
      <c r="CZ15" s="3"/>
      <c r="DA15" s="3"/>
      <c r="DB15" s="19"/>
      <c r="DC15" s="3"/>
      <c r="DD15" s="3"/>
      <c r="DE15" s="18"/>
      <c r="DF15" s="3"/>
      <c r="DG15" s="3"/>
      <c r="DH15" s="18"/>
      <c r="DI15" s="3"/>
      <c r="DJ15" s="3"/>
      <c r="DK15" s="18"/>
      <c r="DL15" s="3"/>
      <c r="DM15" s="3"/>
      <c r="DN15" s="19"/>
      <c r="DO15" s="3"/>
      <c r="DP15" s="3"/>
      <c r="DQ15" s="18"/>
      <c r="DR15" s="3"/>
      <c r="DS15" s="3"/>
      <c r="DT15" s="18"/>
      <c r="DU15" s="3"/>
      <c r="DV15" s="3"/>
      <c r="DW15" s="18"/>
      <c r="DX15" s="3"/>
      <c r="DY15" s="3"/>
      <c r="DZ15" s="19"/>
      <c r="EA15" s="3"/>
      <c r="EB15" s="3">
        <f t="shared" si="0"/>
        <v>1</v>
      </c>
      <c r="EC15" s="3">
        <f t="shared" si="1"/>
        <v>6</v>
      </c>
      <c r="ED15" s="20">
        <f t="shared" si="2"/>
        <v>6</v>
      </c>
      <c r="EE15" s="2"/>
      <c r="EF15" s="2"/>
      <c r="EG15" s="2"/>
      <c r="EH15" s="2"/>
      <c r="EI15" s="2"/>
    </row>
    <row r="16" spans="1:139" customFormat="1">
      <c r="A16" s="304" t="s">
        <v>55</v>
      </c>
      <c r="B16" s="12"/>
      <c r="C16" s="12"/>
      <c r="D16" s="13"/>
      <c r="E16" s="12"/>
      <c r="F16" s="12"/>
      <c r="G16" s="13"/>
      <c r="H16" s="12">
        <v>164</v>
      </c>
      <c r="I16" s="12">
        <v>140</v>
      </c>
      <c r="J16" s="14">
        <v>189</v>
      </c>
      <c r="K16" s="12"/>
      <c r="L16" s="12"/>
      <c r="M16" s="13"/>
      <c r="N16" s="12">
        <v>130</v>
      </c>
      <c r="O16" s="12">
        <v>124</v>
      </c>
      <c r="P16" s="13">
        <v>147</v>
      </c>
      <c r="Q16" s="12"/>
      <c r="R16" s="12"/>
      <c r="S16" s="13"/>
      <c r="T16" s="12"/>
      <c r="U16" s="12"/>
      <c r="V16" s="14"/>
      <c r="W16" s="12">
        <v>138</v>
      </c>
      <c r="X16" s="12">
        <v>141</v>
      </c>
      <c r="Y16" s="13">
        <v>120</v>
      </c>
      <c r="Z16" s="12"/>
      <c r="AA16" s="12"/>
      <c r="AB16" s="13"/>
      <c r="AC16" s="12"/>
      <c r="AD16" s="12"/>
      <c r="AE16" s="13"/>
      <c r="AF16" s="12"/>
      <c r="AG16" s="12"/>
      <c r="AH16" s="14"/>
      <c r="AI16" s="12"/>
      <c r="AJ16" s="12"/>
      <c r="AK16" s="13"/>
      <c r="AL16" s="12"/>
      <c r="AM16" s="12"/>
      <c r="AN16" s="13"/>
      <c r="AO16" s="12"/>
      <c r="AP16" s="12"/>
      <c r="AQ16" s="13"/>
      <c r="AR16" s="12"/>
      <c r="AS16" s="12"/>
      <c r="AT16" s="14"/>
      <c r="AU16" s="15"/>
      <c r="AV16" s="15"/>
      <c r="AW16" s="16"/>
      <c r="AX16" s="15"/>
      <c r="AY16" s="15"/>
      <c r="AZ16" s="16"/>
      <c r="BA16" s="15"/>
      <c r="BB16" s="15"/>
      <c r="BC16" s="16"/>
      <c r="BD16" s="15"/>
      <c r="BE16" s="15"/>
      <c r="BF16" s="17"/>
      <c r="BG16" s="15"/>
      <c r="BH16" s="15"/>
      <c r="BI16" s="16"/>
      <c r="BJ16" s="15"/>
      <c r="BK16" s="15"/>
      <c r="BL16" s="16"/>
      <c r="BM16" s="15"/>
      <c r="BN16" s="15"/>
      <c r="BO16" s="16"/>
      <c r="BP16" s="15"/>
      <c r="BQ16" s="15"/>
      <c r="BR16" s="17"/>
      <c r="BS16" s="15"/>
      <c r="BT16" s="15"/>
      <c r="BU16" s="16"/>
      <c r="BV16" s="15"/>
      <c r="BW16" s="15"/>
      <c r="BX16" s="16"/>
      <c r="BY16" s="15"/>
      <c r="BZ16" s="15"/>
      <c r="CA16" s="17"/>
      <c r="CB16" s="15"/>
      <c r="CC16" s="15"/>
      <c r="CD16" s="16"/>
      <c r="CE16" s="15"/>
      <c r="CF16" s="15"/>
      <c r="CG16" s="16"/>
      <c r="CH16" s="3"/>
      <c r="CI16" s="3"/>
      <c r="CJ16" s="18"/>
      <c r="CK16" s="3"/>
      <c r="CL16" s="3"/>
      <c r="CM16" s="18"/>
      <c r="CN16" s="3"/>
      <c r="CO16" s="3"/>
      <c r="CP16" s="19"/>
      <c r="CQ16" s="3"/>
      <c r="CR16" s="3"/>
      <c r="CS16" s="18"/>
      <c r="CT16" s="3"/>
      <c r="CU16" s="3"/>
      <c r="CV16" s="18"/>
      <c r="CW16" s="3"/>
      <c r="CX16" s="3"/>
      <c r="CY16" s="18"/>
      <c r="CZ16" s="3"/>
      <c r="DA16" s="3"/>
      <c r="DB16" s="19"/>
      <c r="DC16" s="3"/>
      <c r="DD16" s="3"/>
      <c r="DE16" s="18"/>
      <c r="DF16" s="3"/>
      <c r="DG16" s="3"/>
      <c r="DH16" s="18"/>
      <c r="DI16" s="3"/>
      <c r="DJ16" s="3"/>
      <c r="DK16" s="18"/>
      <c r="DL16" s="3"/>
      <c r="DM16" s="3"/>
      <c r="DN16" s="19"/>
      <c r="DO16" s="3"/>
      <c r="DP16" s="3"/>
      <c r="DQ16" s="18"/>
      <c r="DR16" s="3"/>
      <c r="DS16" s="3"/>
      <c r="DT16" s="18"/>
      <c r="DU16" s="3"/>
      <c r="DV16" s="3"/>
      <c r="DW16" s="18"/>
      <c r="DX16" s="3"/>
      <c r="DY16" s="3"/>
      <c r="DZ16" s="19"/>
      <c r="EA16" s="3"/>
      <c r="EB16" s="3">
        <f t="shared" si="0"/>
        <v>9</v>
      </c>
      <c r="EC16" s="3">
        <f t="shared" si="1"/>
        <v>1293</v>
      </c>
      <c r="ED16" s="20">
        <f t="shared" si="2"/>
        <v>143.66666666666666</v>
      </c>
      <c r="EE16" s="2"/>
      <c r="EF16" s="2"/>
      <c r="EG16" s="2"/>
      <c r="EH16" s="2"/>
      <c r="EI16" s="2"/>
    </row>
    <row r="17" spans="1:139" customFormat="1">
      <c r="A17" s="307" t="s">
        <v>57</v>
      </c>
      <c r="B17" s="156"/>
      <c r="C17" s="156"/>
      <c r="D17" s="157"/>
      <c r="E17" s="156">
        <v>185</v>
      </c>
      <c r="F17" s="156">
        <v>190</v>
      </c>
      <c r="G17" s="157">
        <v>146</v>
      </c>
      <c r="H17" s="156"/>
      <c r="I17" s="156"/>
      <c r="J17" s="158"/>
      <c r="K17" s="156">
        <v>103</v>
      </c>
      <c r="L17" s="156">
        <v>162</v>
      </c>
      <c r="M17" s="157">
        <v>180</v>
      </c>
      <c r="N17" s="156">
        <v>111</v>
      </c>
      <c r="O17" s="156">
        <v>159</v>
      </c>
      <c r="P17" s="157">
        <v>126</v>
      </c>
      <c r="Q17" s="156">
        <v>118</v>
      </c>
      <c r="R17" s="156">
        <v>124</v>
      </c>
      <c r="S17" s="157">
        <v>132</v>
      </c>
      <c r="T17" s="156">
        <v>122</v>
      </c>
      <c r="U17" s="156">
        <v>139</v>
      </c>
      <c r="V17" s="158">
        <v>134</v>
      </c>
      <c r="W17" s="156">
        <v>203</v>
      </c>
      <c r="X17" s="156">
        <v>167</v>
      </c>
      <c r="Y17" s="157">
        <v>151</v>
      </c>
      <c r="Z17" s="156"/>
      <c r="AA17" s="156"/>
      <c r="AB17" s="157"/>
      <c r="AC17" s="156"/>
      <c r="AD17" s="156"/>
      <c r="AE17" s="157"/>
      <c r="AF17" s="156"/>
      <c r="AG17" s="156"/>
      <c r="AH17" s="158"/>
      <c r="AI17" s="156"/>
      <c r="AJ17" s="156"/>
      <c r="AK17" s="157"/>
      <c r="AL17" s="156"/>
      <c r="AM17" s="156"/>
      <c r="AN17" s="157"/>
      <c r="AO17" s="156"/>
      <c r="AP17" s="156"/>
      <c r="AQ17" s="157"/>
      <c r="AR17" s="156"/>
      <c r="AS17" s="156"/>
      <c r="AT17" s="158"/>
      <c r="AU17" s="160"/>
      <c r="AV17" s="160"/>
      <c r="AW17" s="162"/>
      <c r="AX17" s="160"/>
      <c r="AY17" s="160"/>
      <c r="AZ17" s="162"/>
      <c r="BA17" s="160"/>
      <c r="BB17" s="160"/>
      <c r="BC17" s="162"/>
      <c r="BD17" s="160"/>
      <c r="BE17" s="160"/>
      <c r="BF17" s="161"/>
      <c r="BG17" s="160"/>
      <c r="BH17" s="160"/>
      <c r="BI17" s="162"/>
      <c r="BJ17" s="160"/>
      <c r="BK17" s="160"/>
      <c r="BL17" s="162"/>
      <c r="BM17" s="160"/>
      <c r="BN17" s="160"/>
      <c r="BO17" s="162"/>
      <c r="BP17" s="160"/>
      <c r="BQ17" s="160"/>
      <c r="BR17" s="161"/>
      <c r="BS17" s="160"/>
      <c r="BT17" s="160"/>
      <c r="BU17" s="162"/>
      <c r="BV17" s="160"/>
      <c r="BW17" s="160"/>
      <c r="BX17" s="162"/>
      <c r="BY17" s="160"/>
      <c r="BZ17" s="160"/>
      <c r="CA17" s="161"/>
      <c r="CB17" s="160"/>
      <c r="CC17" s="160"/>
      <c r="CD17" s="162"/>
      <c r="CE17" s="160"/>
      <c r="CF17" s="160"/>
      <c r="CG17" s="162"/>
      <c r="CH17" s="163"/>
      <c r="CI17" s="163"/>
      <c r="CJ17" s="164"/>
      <c r="CK17" s="163"/>
      <c r="CL17" s="163"/>
      <c r="CM17" s="164"/>
      <c r="CN17" s="163"/>
      <c r="CO17" s="163"/>
      <c r="CP17" s="165"/>
      <c r="CQ17" s="3"/>
      <c r="CR17" s="3"/>
      <c r="CS17" s="18"/>
      <c r="CT17" s="3"/>
      <c r="CU17" s="3"/>
      <c r="CV17" s="18"/>
      <c r="CW17" s="3"/>
      <c r="CX17" s="3"/>
      <c r="CY17" s="18"/>
      <c r="CZ17" s="3"/>
      <c r="DA17" s="3"/>
      <c r="DB17" s="19"/>
      <c r="DC17" s="3"/>
      <c r="DD17" s="3"/>
      <c r="DE17" s="18"/>
      <c r="DF17" s="3"/>
      <c r="DG17" s="3"/>
      <c r="DH17" s="18"/>
      <c r="DI17" s="3"/>
      <c r="DJ17" s="3"/>
      <c r="DK17" s="18"/>
      <c r="DL17" s="3"/>
      <c r="DM17" s="3"/>
      <c r="DN17" s="19"/>
      <c r="DO17" s="3"/>
      <c r="DP17" s="3"/>
      <c r="DQ17" s="18"/>
      <c r="DR17" s="3"/>
      <c r="DS17" s="3"/>
      <c r="DT17" s="18"/>
      <c r="DU17" s="3"/>
      <c r="DV17" s="3"/>
      <c r="DW17" s="18"/>
      <c r="DX17" s="3"/>
      <c r="DY17" s="3"/>
      <c r="DZ17" s="19"/>
      <c r="EA17" s="3"/>
      <c r="EB17" s="3">
        <f t="shared" si="0"/>
        <v>18</v>
      </c>
      <c r="EC17" s="3">
        <f t="shared" si="1"/>
        <v>2652</v>
      </c>
      <c r="ED17" s="20">
        <f t="shared" si="2"/>
        <v>147.33333333333334</v>
      </c>
      <c r="EE17" s="2"/>
      <c r="EF17" s="2"/>
      <c r="EG17" s="2"/>
      <c r="EH17" s="2"/>
      <c r="EI17" s="2"/>
    </row>
    <row r="18" spans="1:139" customFormat="1">
      <c r="A18" s="304" t="s">
        <v>22</v>
      </c>
      <c r="B18" s="12"/>
      <c r="C18" s="12"/>
      <c r="D18" s="13"/>
      <c r="E18" s="12"/>
      <c r="F18" s="12"/>
      <c r="G18" s="13"/>
      <c r="H18" s="12"/>
      <c r="I18" s="12"/>
      <c r="J18" s="14"/>
      <c r="K18" s="12">
        <v>154</v>
      </c>
      <c r="L18" s="12">
        <v>171</v>
      </c>
      <c r="M18" s="13">
        <v>161</v>
      </c>
      <c r="N18" s="12"/>
      <c r="O18" s="12"/>
      <c r="P18" s="13"/>
      <c r="Q18" s="12">
        <v>162</v>
      </c>
      <c r="R18" s="12">
        <v>145</v>
      </c>
      <c r="S18" s="13">
        <v>172</v>
      </c>
      <c r="T18" s="12">
        <v>158</v>
      </c>
      <c r="U18" s="12">
        <v>161</v>
      </c>
      <c r="V18" s="14">
        <v>157</v>
      </c>
      <c r="W18" s="12">
        <v>135</v>
      </c>
      <c r="X18" s="12">
        <v>184</v>
      </c>
      <c r="Y18" s="13">
        <v>185</v>
      </c>
      <c r="Z18" s="12"/>
      <c r="AA18" s="12"/>
      <c r="AB18" s="13"/>
      <c r="AC18" s="12"/>
      <c r="AD18" s="12"/>
      <c r="AE18" s="13"/>
      <c r="AF18" s="12"/>
      <c r="AG18" s="12"/>
      <c r="AH18" s="14"/>
      <c r="AI18" s="12"/>
      <c r="AJ18" s="12"/>
      <c r="AK18" s="13"/>
      <c r="AL18" s="12"/>
      <c r="AM18" s="12"/>
      <c r="AN18" s="13"/>
      <c r="AO18" s="12"/>
      <c r="AP18" s="12"/>
      <c r="AQ18" s="13"/>
      <c r="AR18" s="12"/>
      <c r="AS18" s="12"/>
      <c r="AT18" s="14"/>
      <c r="AU18" s="15"/>
      <c r="AV18" s="15"/>
      <c r="AW18" s="16"/>
      <c r="AX18" s="12"/>
      <c r="AY18" s="12"/>
      <c r="AZ18" s="13"/>
      <c r="BA18" s="15"/>
      <c r="BB18" s="15"/>
      <c r="BC18" s="16"/>
      <c r="BD18" s="12"/>
      <c r="BE18" s="12"/>
      <c r="BF18" s="14"/>
      <c r="BG18" s="15"/>
      <c r="BH18" s="15"/>
      <c r="BI18" s="16"/>
      <c r="BJ18" s="12"/>
      <c r="BK18" s="12"/>
      <c r="BL18" s="13"/>
      <c r="BM18" s="15"/>
      <c r="BN18" s="15"/>
      <c r="BO18" s="16"/>
      <c r="BP18" s="12"/>
      <c r="BQ18" s="12"/>
      <c r="BR18" s="14"/>
      <c r="BS18" s="12"/>
      <c r="BT18" s="12"/>
      <c r="BU18" s="13"/>
      <c r="BV18" s="15"/>
      <c r="BW18" s="15"/>
      <c r="BX18" s="16"/>
      <c r="BY18" s="15"/>
      <c r="BZ18" s="15"/>
      <c r="CA18" s="17"/>
      <c r="CB18" s="15"/>
      <c r="CC18" s="15"/>
      <c r="CD18" s="16"/>
      <c r="CE18" s="12"/>
      <c r="CF18" s="12"/>
      <c r="CG18" s="13"/>
      <c r="CH18" s="3"/>
      <c r="CI18" s="3"/>
      <c r="CJ18" s="18"/>
      <c r="CK18" s="3"/>
      <c r="CL18" s="3"/>
      <c r="CM18" s="18"/>
      <c r="CN18" s="3"/>
      <c r="CO18" s="3"/>
      <c r="CP18" s="19"/>
      <c r="CQ18" s="3"/>
      <c r="CR18" s="3"/>
      <c r="CS18" s="18"/>
      <c r="CT18" s="3"/>
      <c r="CU18" s="3"/>
      <c r="CV18" s="18"/>
      <c r="CW18" s="3"/>
      <c r="CX18" s="3"/>
      <c r="CY18" s="18"/>
      <c r="CZ18" s="3"/>
      <c r="DA18" s="3"/>
      <c r="DB18" s="19"/>
      <c r="DC18" s="3"/>
      <c r="DD18" s="3"/>
      <c r="DE18" s="18"/>
      <c r="DF18" s="3"/>
      <c r="DG18" s="3"/>
      <c r="DH18" s="18"/>
      <c r="DI18" s="3"/>
      <c r="DJ18" s="3"/>
      <c r="DK18" s="18"/>
      <c r="DL18" s="3"/>
      <c r="DM18" s="3"/>
      <c r="DN18" s="19"/>
      <c r="DO18" s="3"/>
      <c r="DP18" s="3"/>
      <c r="DQ18" s="18"/>
      <c r="DR18" s="3"/>
      <c r="DS18" s="3"/>
      <c r="DT18" s="18"/>
      <c r="DU18" s="3"/>
      <c r="DV18" s="3"/>
      <c r="DW18" s="18"/>
      <c r="DX18" s="3"/>
      <c r="DY18" s="3"/>
      <c r="DZ18" s="19"/>
      <c r="EA18" s="3"/>
      <c r="EB18" s="3">
        <f t="shared" si="0"/>
        <v>12</v>
      </c>
      <c r="EC18" s="3">
        <f t="shared" si="1"/>
        <v>1945</v>
      </c>
      <c r="ED18" s="20">
        <f t="shared" si="2"/>
        <v>162.08333333333334</v>
      </c>
      <c r="EE18" s="2"/>
      <c r="EF18" s="2"/>
      <c r="EG18" s="2"/>
      <c r="EH18" s="2"/>
      <c r="EI18" s="2"/>
    </row>
    <row r="19" spans="1:139" customFormat="1">
      <c r="A19" s="307" t="s">
        <v>54</v>
      </c>
      <c r="B19" s="156">
        <v>142</v>
      </c>
      <c r="C19" s="156">
        <v>160</v>
      </c>
      <c r="D19" s="157">
        <v>154</v>
      </c>
      <c r="E19" s="156"/>
      <c r="F19" s="156"/>
      <c r="G19" s="157"/>
      <c r="H19" s="156">
        <v>169</v>
      </c>
      <c r="I19" s="156">
        <v>177</v>
      </c>
      <c r="J19" s="158">
        <v>179</v>
      </c>
      <c r="K19" s="156">
        <v>214</v>
      </c>
      <c r="L19" s="156">
        <v>185</v>
      </c>
      <c r="M19" s="157">
        <v>153</v>
      </c>
      <c r="N19" s="156">
        <v>157</v>
      </c>
      <c r="O19" s="156">
        <v>179</v>
      </c>
      <c r="P19" s="157">
        <v>144</v>
      </c>
      <c r="Q19" s="156">
        <v>230</v>
      </c>
      <c r="R19" s="156">
        <v>190</v>
      </c>
      <c r="S19" s="157">
        <v>219</v>
      </c>
      <c r="T19" s="156">
        <v>209</v>
      </c>
      <c r="U19" s="156">
        <v>179</v>
      </c>
      <c r="V19" s="158">
        <v>142</v>
      </c>
      <c r="W19" s="156">
        <v>180</v>
      </c>
      <c r="X19" s="156">
        <v>132</v>
      </c>
      <c r="Y19" s="157">
        <v>179</v>
      </c>
      <c r="Z19" s="156"/>
      <c r="AA19" s="156"/>
      <c r="AB19" s="157"/>
      <c r="AC19" s="156"/>
      <c r="AD19" s="156"/>
      <c r="AE19" s="157"/>
      <c r="AF19" s="156"/>
      <c r="AG19" s="156"/>
      <c r="AH19" s="158"/>
      <c r="AI19" s="156"/>
      <c r="AJ19" s="156"/>
      <c r="AK19" s="157"/>
      <c r="AL19" s="156"/>
      <c r="AM19" s="156"/>
      <c r="AN19" s="157"/>
      <c r="AO19" s="156"/>
      <c r="AP19" s="156"/>
      <c r="AQ19" s="157"/>
      <c r="AR19" s="156"/>
      <c r="AS19" s="156"/>
      <c r="AT19" s="158"/>
      <c r="AU19" s="160"/>
      <c r="AV19" s="160"/>
      <c r="AW19" s="162"/>
      <c r="AX19" s="156"/>
      <c r="AY19" s="156"/>
      <c r="AZ19" s="157"/>
      <c r="BA19" s="160"/>
      <c r="BB19" s="160"/>
      <c r="BC19" s="162"/>
      <c r="BD19" s="156"/>
      <c r="BE19" s="156"/>
      <c r="BF19" s="158"/>
      <c r="BG19" s="160"/>
      <c r="BH19" s="160"/>
      <c r="BI19" s="162"/>
      <c r="BJ19" s="156"/>
      <c r="BK19" s="156"/>
      <c r="BL19" s="157"/>
      <c r="BM19" s="160"/>
      <c r="BN19" s="160"/>
      <c r="BO19" s="162"/>
      <c r="BP19" s="156"/>
      <c r="BQ19" s="156"/>
      <c r="BR19" s="158"/>
      <c r="BS19" s="156"/>
      <c r="BT19" s="156"/>
      <c r="BU19" s="157"/>
      <c r="BV19" s="160"/>
      <c r="BW19" s="160"/>
      <c r="BX19" s="162"/>
      <c r="BY19" s="160"/>
      <c r="BZ19" s="160"/>
      <c r="CA19" s="161"/>
      <c r="CB19" s="160"/>
      <c r="CC19" s="160"/>
      <c r="CD19" s="162"/>
      <c r="CE19" s="156"/>
      <c r="CF19" s="156"/>
      <c r="CG19" s="157"/>
      <c r="CH19" s="163"/>
      <c r="CI19" s="163"/>
      <c r="CJ19" s="164"/>
      <c r="CK19" s="163"/>
      <c r="CL19" s="163"/>
      <c r="CM19" s="164"/>
      <c r="CN19" s="163"/>
      <c r="CO19" s="163"/>
      <c r="CP19" s="165"/>
      <c r="CQ19" s="3"/>
      <c r="CR19" s="3"/>
      <c r="CS19" s="18"/>
      <c r="CT19" s="3"/>
      <c r="CU19" s="3"/>
      <c r="CV19" s="18"/>
      <c r="CW19" s="3"/>
      <c r="CX19" s="3"/>
      <c r="CY19" s="18"/>
      <c r="CZ19" s="3"/>
      <c r="DA19" s="3"/>
      <c r="DB19" s="19"/>
      <c r="DC19" s="3"/>
      <c r="DD19" s="3"/>
      <c r="DE19" s="18"/>
      <c r="DF19" s="3"/>
      <c r="DG19" s="3"/>
      <c r="DH19" s="18"/>
      <c r="DI19" s="3"/>
      <c r="DJ19" s="3"/>
      <c r="DK19" s="18"/>
      <c r="DL19" s="3"/>
      <c r="DM19" s="3"/>
      <c r="DN19" s="19"/>
      <c r="DO19" s="3"/>
      <c r="DP19" s="3"/>
      <c r="DQ19" s="18"/>
      <c r="DR19" s="3"/>
      <c r="DS19" s="3"/>
      <c r="DT19" s="18"/>
      <c r="DU19" s="3"/>
      <c r="DV19" s="3"/>
      <c r="DW19" s="18"/>
      <c r="DX19" s="3"/>
      <c r="DY19" s="3"/>
      <c r="DZ19" s="19"/>
      <c r="EA19" s="3"/>
      <c r="EB19" s="3">
        <f t="shared" si="0"/>
        <v>21</v>
      </c>
      <c r="EC19" s="3">
        <f t="shared" si="1"/>
        <v>3673</v>
      </c>
      <c r="ED19" s="20">
        <f t="shared" si="2"/>
        <v>174.9047619047619</v>
      </c>
      <c r="EE19" s="2"/>
      <c r="EF19" s="2"/>
      <c r="EG19" s="2"/>
      <c r="EH19" s="2"/>
      <c r="EI19" s="2"/>
    </row>
    <row r="20" spans="1:139" customFormat="1">
      <c r="A20" s="304" t="s">
        <v>23</v>
      </c>
      <c r="B20" s="12">
        <v>7</v>
      </c>
      <c r="C20" s="12"/>
      <c r="D20" s="13"/>
      <c r="E20" s="12"/>
      <c r="F20" s="12"/>
      <c r="G20" s="13"/>
      <c r="H20" s="12"/>
      <c r="I20" s="12"/>
      <c r="J20" s="14"/>
      <c r="K20" s="12"/>
      <c r="L20" s="12"/>
      <c r="M20" s="13"/>
      <c r="N20" s="12"/>
      <c r="O20" s="12"/>
      <c r="P20" s="13"/>
      <c r="Q20" s="12"/>
      <c r="R20" s="12"/>
      <c r="S20" s="13"/>
      <c r="T20" s="12"/>
      <c r="U20" s="12"/>
      <c r="V20" s="14"/>
      <c r="W20" s="12"/>
      <c r="X20" s="12"/>
      <c r="Y20" s="13"/>
      <c r="Z20" s="12"/>
      <c r="AA20" s="12"/>
      <c r="AB20" s="13"/>
      <c r="AC20" s="12"/>
      <c r="AD20" s="12"/>
      <c r="AE20" s="13"/>
      <c r="AF20" s="12"/>
      <c r="AG20" s="12"/>
      <c r="AH20" s="14"/>
      <c r="AI20" s="12"/>
      <c r="AJ20" s="12"/>
      <c r="AK20" s="13"/>
      <c r="AL20" s="12"/>
      <c r="AM20" s="12"/>
      <c r="AN20" s="13"/>
      <c r="AO20" s="12"/>
      <c r="AP20" s="12"/>
      <c r="AQ20" s="13"/>
      <c r="AR20" s="12"/>
      <c r="AS20" s="12"/>
      <c r="AT20" s="14"/>
      <c r="AU20" s="15"/>
      <c r="AV20" s="15"/>
      <c r="AW20" s="16"/>
      <c r="AX20" s="15"/>
      <c r="AY20" s="15"/>
      <c r="AZ20" s="16"/>
      <c r="BA20" s="15"/>
      <c r="BB20" s="15"/>
      <c r="BC20" s="16"/>
      <c r="BD20" s="15"/>
      <c r="BE20" s="15"/>
      <c r="BF20" s="17"/>
      <c r="BG20" s="12"/>
      <c r="BH20" s="12"/>
      <c r="BI20" s="13"/>
      <c r="BJ20" s="12"/>
      <c r="BK20" s="12"/>
      <c r="BL20" s="13"/>
      <c r="BM20" s="12"/>
      <c r="BN20" s="12"/>
      <c r="BO20" s="13"/>
      <c r="BP20" s="12"/>
      <c r="BQ20" s="12"/>
      <c r="BR20" s="14"/>
      <c r="BS20" s="12"/>
      <c r="BT20" s="12"/>
      <c r="BU20" s="13"/>
      <c r="BV20" s="12"/>
      <c r="BW20" s="12"/>
      <c r="BX20" s="13"/>
      <c r="BY20" s="15"/>
      <c r="BZ20" s="15"/>
      <c r="CA20" s="17"/>
      <c r="CB20" s="15"/>
      <c r="CC20" s="15"/>
      <c r="CD20" s="16"/>
      <c r="CE20" s="15"/>
      <c r="CF20" s="15"/>
      <c r="CG20" s="16"/>
      <c r="CH20" s="3"/>
      <c r="CI20" s="3"/>
      <c r="CJ20" s="18"/>
      <c r="CK20" s="3"/>
      <c r="CL20" s="3"/>
      <c r="CM20" s="18"/>
      <c r="CN20" s="3"/>
      <c r="CO20" s="3"/>
      <c r="CP20" s="19"/>
      <c r="CQ20" s="3"/>
      <c r="CR20" s="3"/>
      <c r="CS20" s="18"/>
      <c r="CT20" s="3"/>
      <c r="CU20" s="3"/>
      <c r="CV20" s="18"/>
      <c r="CW20" s="3"/>
      <c r="CX20" s="3"/>
      <c r="CY20" s="18"/>
      <c r="CZ20" s="3"/>
      <c r="DA20" s="3"/>
      <c r="DB20" s="19"/>
      <c r="DC20" s="3"/>
      <c r="DD20" s="3"/>
      <c r="DE20" s="18"/>
      <c r="DF20" s="3"/>
      <c r="DG20" s="3"/>
      <c r="DH20" s="18"/>
      <c r="DI20" s="3"/>
      <c r="DJ20" s="3"/>
      <c r="DK20" s="18"/>
      <c r="DL20" s="3"/>
      <c r="DM20" s="3"/>
      <c r="DN20" s="19"/>
      <c r="DO20" s="3"/>
      <c r="DP20" s="3"/>
      <c r="DQ20" s="18"/>
      <c r="DR20" s="3"/>
      <c r="DS20" s="3"/>
      <c r="DT20" s="18"/>
      <c r="DU20" s="3"/>
      <c r="DV20" s="3"/>
      <c r="DW20" s="18"/>
      <c r="DX20" s="3"/>
      <c r="DY20" s="3"/>
      <c r="DZ20" s="19"/>
      <c r="EA20" s="3"/>
      <c r="EB20" s="3">
        <f t="shared" si="0"/>
        <v>1</v>
      </c>
      <c r="EC20" s="3">
        <f t="shared" si="1"/>
        <v>7</v>
      </c>
      <c r="ED20" s="20">
        <f t="shared" si="2"/>
        <v>7</v>
      </c>
      <c r="EE20" s="2"/>
      <c r="EF20" s="2"/>
      <c r="EG20" s="2"/>
      <c r="EH20" s="2"/>
      <c r="EI20" s="2"/>
    </row>
    <row r="21" spans="1:139" customFormat="1">
      <c r="A21" s="304" t="s">
        <v>118</v>
      </c>
      <c r="B21" s="12"/>
      <c r="C21" s="12"/>
      <c r="D21" s="13"/>
      <c r="E21" s="12"/>
      <c r="F21" s="12"/>
      <c r="G21" s="13"/>
      <c r="H21" s="12"/>
      <c r="I21" s="12"/>
      <c r="J21" s="14"/>
      <c r="K21" s="12">
        <v>127</v>
      </c>
      <c r="L21" s="12">
        <v>138</v>
      </c>
      <c r="M21" s="13">
        <v>168</v>
      </c>
      <c r="N21" s="12">
        <v>130</v>
      </c>
      <c r="O21" s="12">
        <v>123</v>
      </c>
      <c r="P21" s="13">
        <v>95</v>
      </c>
      <c r="Q21" s="12">
        <v>189</v>
      </c>
      <c r="R21" s="12">
        <v>123</v>
      </c>
      <c r="S21" s="13">
        <v>105</v>
      </c>
      <c r="T21" s="12">
        <v>146</v>
      </c>
      <c r="U21" s="12">
        <v>161</v>
      </c>
      <c r="V21" s="14">
        <v>200</v>
      </c>
      <c r="W21" s="12">
        <v>132</v>
      </c>
      <c r="X21" s="12">
        <v>121</v>
      </c>
      <c r="Y21" s="13">
        <v>121</v>
      </c>
      <c r="Z21" s="12"/>
      <c r="AA21" s="12"/>
      <c r="AB21" s="13"/>
      <c r="AC21" s="12"/>
      <c r="AD21" s="12"/>
      <c r="AE21" s="13"/>
      <c r="AF21" s="12"/>
      <c r="AG21" s="12"/>
      <c r="AH21" s="14"/>
      <c r="AI21" s="12"/>
      <c r="AJ21" s="12"/>
      <c r="AK21" s="13"/>
      <c r="AL21" s="12"/>
      <c r="AM21" s="12"/>
      <c r="AN21" s="13"/>
      <c r="AO21" s="12"/>
      <c r="AP21" s="12"/>
      <c r="AQ21" s="13"/>
      <c r="AR21" s="12"/>
      <c r="AS21" s="12"/>
      <c r="AT21" s="14"/>
      <c r="AU21" s="15"/>
      <c r="AV21" s="15"/>
      <c r="AW21" s="16"/>
      <c r="AX21" s="15"/>
      <c r="AY21" s="15"/>
      <c r="AZ21" s="16"/>
      <c r="BA21" s="15"/>
      <c r="BB21" s="15"/>
      <c r="BC21" s="16"/>
      <c r="BD21" s="15"/>
      <c r="BE21" s="15"/>
      <c r="BF21" s="17"/>
      <c r="BG21" s="12"/>
      <c r="BH21" s="12"/>
      <c r="BI21" s="13"/>
      <c r="BJ21" s="12"/>
      <c r="BK21" s="12"/>
      <c r="BL21" s="13"/>
      <c r="BM21" s="12"/>
      <c r="BN21" s="12"/>
      <c r="BO21" s="13"/>
      <c r="BP21" s="12"/>
      <c r="BQ21" s="12"/>
      <c r="BR21" s="14"/>
      <c r="BS21" s="12"/>
      <c r="BT21" s="12"/>
      <c r="BU21" s="13"/>
      <c r="BV21" s="12"/>
      <c r="BW21" s="12"/>
      <c r="BX21" s="13"/>
      <c r="BY21" s="15"/>
      <c r="BZ21" s="15"/>
      <c r="CA21" s="17"/>
      <c r="CB21" s="15"/>
      <c r="CC21" s="15"/>
      <c r="CD21" s="16"/>
      <c r="CE21" s="15"/>
      <c r="CF21" s="15"/>
      <c r="CG21" s="16"/>
      <c r="CH21" s="3"/>
      <c r="CI21" s="3"/>
      <c r="CJ21" s="18"/>
      <c r="CK21" s="3"/>
      <c r="CL21" s="3"/>
      <c r="CM21" s="18"/>
      <c r="CN21" s="3"/>
      <c r="CO21" s="3"/>
      <c r="CP21" s="19"/>
      <c r="CQ21" s="3"/>
      <c r="CR21" s="3"/>
      <c r="CS21" s="18"/>
      <c r="CT21" s="3"/>
      <c r="CU21" s="3"/>
      <c r="CV21" s="18"/>
      <c r="CW21" s="3"/>
      <c r="CX21" s="3"/>
      <c r="CY21" s="18"/>
      <c r="CZ21" s="3"/>
      <c r="DA21" s="3"/>
      <c r="DB21" s="19"/>
      <c r="DC21" s="3"/>
      <c r="DD21" s="3"/>
      <c r="DE21" s="18"/>
      <c r="DF21" s="3"/>
      <c r="DG21" s="3"/>
      <c r="DH21" s="18"/>
      <c r="DI21" s="3"/>
      <c r="DJ21" s="3"/>
      <c r="DK21" s="18"/>
      <c r="DL21" s="3"/>
      <c r="DM21" s="3"/>
      <c r="DN21" s="19"/>
      <c r="DO21" s="3"/>
      <c r="DP21" s="3"/>
      <c r="DQ21" s="18"/>
      <c r="DR21" s="3"/>
      <c r="DS21" s="3"/>
      <c r="DT21" s="18"/>
      <c r="DU21" s="3"/>
      <c r="DV21" s="3"/>
      <c r="DW21" s="18"/>
      <c r="DX21" s="3"/>
      <c r="DY21" s="3"/>
      <c r="DZ21" s="19"/>
      <c r="EA21" s="3"/>
      <c r="EB21" s="3">
        <f t="shared" si="0"/>
        <v>15</v>
      </c>
      <c r="EC21" s="3">
        <f t="shared" si="1"/>
        <v>2079</v>
      </c>
      <c r="ED21" s="20">
        <f t="shared" si="2"/>
        <v>138.6</v>
      </c>
      <c r="EE21" s="2"/>
      <c r="EF21" s="2"/>
      <c r="EG21" s="2"/>
      <c r="EH21" s="2"/>
      <c r="EI21" s="2"/>
    </row>
    <row r="22" spans="1:139" customFormat="1">
      <c r="A22" s="307" t="s">
        <v>25</v>
      </c>
      <c r="B22" s="156">
        <v>160</v>
      </c>
      <c r="C22" s="156">
        <v>159</v>
      </c>
      <c r="D22" s="157">
        <v>236</v>
      </c>
      <c r="E22" s="156"/>
      <c r="F22" s="156"/>
      <c r="G22" s="157"/>
      <c r="H22" s="156">
        <v>161</v>
      </c>
      <c r="I22" s="156">
        <v>144</v>
      </c>
      <c r="J22" s="158">
        <v>187</v>
      </c>
      <c r="K22" s="156">
        <v>185</v>
      </c>
      <c r="L22" s="156">
        <v>144</v>
      </c>
      <c r="M22" s="157">
        <v>169</v>
      </c>
      <c r="N22" s="156">
        <v>225</v>
      </c>
      <c r="O22" s="156">
        <v>227</v>
      </c>
      <c r="P22" s="157">
        <v>142</v>
      </c>
      <c r="Q22" s="156">
        <v>171</v>
      </c>
      <c r="R22" s="156">
        <v>143</v>
      </c>
      <c r="S22" s="157">
        <v>187</v>
      </c>
      <c r="T22" s="156"/>
      <c r="U22" s="156"/>
      <c r="V22" s="158"/>
      <c r="W22" s="156">
        <v>184</v>
      </c>
      <c r="X22" s="156">
        <v>178</v>
      </c>
      <c r="Y22" s="157">
        <v>255</v>
      </c>
      <c r="Z22" s="156"/>
      <c r="AA22" s="156"/>
      <c r="AB22" s="157"/>
      <c r="AC22" s="156"/>
      <c r="AD22" s="156"/>
      <c r="AE22" s="157"/>
      <c r="AF22" s="156"/>
      <c r="AG22" s="156"/>
      <c r="AH22" s="158"/>
      <c r="AI22" s="156"/>
      <c r="AJ22" s="156"/>
      <c r="AK22" s="157"/>
      <c r="AL22" s="156"/>
      <c r="AM22" s="156"/>
      <c r="AN22" s="157"/>
      <c r="AO22" s="156"/>
      <c r="AP22" s="156"/>
      <c r="AQ22" s="157"/>
      <c r="AR22" s="156"/>
      <c r="AS22" s="156"/>
      <c r="AT22" s="158"/>
      <c r="AU22" s="160"/>
      <c r="AV22" s="160"/>
      <c r="AW22" s="162"/>
      <c r="AX22" s="160"/>
      <c r="AY22" s="160"/>
      <c r="AZ22" s="162"/>
      <c r="BA22" s="160"/>
      <c r="BB22" s="160"/>
      <c r="BC22" s="162"/>
      <c r="BD22" s="160"/>
      <c r="BE22" s="160"/>
      <c r="BF22" s="161"/>
      <c r="BG22" s="160"/>
      <c r="BH22" s="160"/>
      <c r="BI22" s="162"/>
      <c r="BJ22" s="160"/>
      <c r="BK22" s="160"/>
      <c r="BL22" s="162"/>
      <c r="BM22" s="160"/>
      <c r="BN22" s="160"/>
      <c r="BO22" s="162"/>
      <c r="BP22" s="160"/>
      <c r="BQ22" s="160"/>
      <c r="BR22" s="161"/>
      <c r="BS22" s="160"/>
      <c r="BT22" s="160"/>
      <c r="BU22" s="162"/>
      <c r="BV22" s="160"/>
      <c r="BW22" s="160"/>
      <c r="BX22" s="162"/>
      <c r="BY22" s="160"/>
      <c r="BZ22" s="160"/>
      <c r="CA22" s="161"/>
      <c r="CB22" s="160"/>
      <c r="CC22" s="160"/>
      <c r="CD22" s="162"/>
      <c r="CE22" s="160"/>
      <c r="CF22" s="160"/>
      <c r="CG22" s="162"/>
      <c r="CH22" s="163"/>
      <c r="CI22" s="163"/>
      <c r="CJ22" s="164"/>
      <c r="CK22" s="163"/>
      <c r="CL22" s="163"/>
      <c r="CM22" s="164"/>
      <c r="CN22" s="163"/>
      <c r="CO22" s="163"/>
      <c r="CP22" s="165"/>
      <c r="CQ22" s="3"/>
      <c r="CR22" s="3"/>
      <c r="CS22" s="18"/>
      <c r="CT22" s="3"/>
      <c r="CU22" s="3"/>
      <c r="CV22" s="18"/>
      <c r="CW22" s="3"/>
      <c r="CX22" s="3"/>
      <c r="CY22" s="18"/>
      <c r="CZ22" s="3"/>
      <c r="DA22" s="3"/>
      <c r="DB22" s="19"/>
      <c r="DC22" s="3"/>
      <c r="DD22" s="3"/>
      <c r="DE22" s="18"/>
      <c r="DF22" s="3"/>
      <c r="DG22" s="3"/>
      <c r="DH22" s="18"/>
      <c r="DI22" s="3"/>
      <c r="DJ22" s="3"/>
      <c r="DK22" s="18"/>
      <c r="DL22" s="3"/>
      <c r="DM22" s="3"/>
      <c r="DN22" s="19"/>
      <c r="DO22" s="3"/>
      <c r="DP22" s="3"/>
      <c r="DQ22" s="18"/>
      <c r="DR22" s="3"/>
      <c r="DS22" s="3"/>
      <c r="DT22" s="18"/>
      <c r="DU22" s="3"/>
      <c r="DV22" s="3"/>
      <c r="DW22" s="18"/>
      <c r="DX22" s="3"/>
      <c r="DY22" s="3"/>
      <c r="DZ22" s="19"/>
      <c r="EA22" s="3"/>
      <c r="EB22" s="3">
        <f t="shared" si="0"/>
        <v>18</v>
      </c>
      <c r="EC22" s="3">
        <f t="shared" si="1"/>
        <v>3257</v>
      </c>
      <c r="ED22" s="20">
        <f t="shared" si="2"/>
        <v>180.94444444444446</v>
      </c>
      <c r="EE22" s="2"/>
      <c r="EF22" s="2"/>
      <c r="EG22" s="2"/>
      <c r="EH22" s="2"/>
      <c r="EI22" s="2"/>
    </row>
    <row r="23" spans="1:139" customFormat="1">
      <c r="A23" s="307" t="s">
        <v>117</v>
      </c>
      <c r="B23" s="156"/>
      <c r="C23" s="156"/>
      <c r="D23" s="157"/>
      <c r="E23" s="156"/>
      <c r="F23" s="156"/>
      <c r="G23" s="157"/>
      <c r="H23" s="156"/>
      <c r="I23" s="156"/>
      <c r="J23" s="158"/>
      <c r="K23" s="156">
        <v>147</v>
      </c>
      <c r="L23" s="156">
        <v>163</v>
      </c>
      <c r="M23" s="157">
        <v>127</v>
      </c>
      <c r="N23" s="156">
        <v>121</v>
      </c>
      <c r="O23" s="156">
        <v>164</v>
      </c>
      <c r="P23" s="157">
        <v>182</v>
      </c>
      <c r="Q23" s="156"/>
      <c r="R23" s="156"/>
      <c r="S23" s="157"/>
      <c r="T23" s="156">
        <v>156</v>
      </c>
      <c r="U23" s="156">
        <v>141</v>
      </c>
      <c r="V23" s="158">
        <v>133</v>
      </c>
      <c r="W23" s="156">
        <v>94</v>
      </c>
      <c r="X23" s="156">
        <v>175</v>
      </c>
      <c r="Y23" s="157">
        <v>187</v>
      </c>
      <c r="Z23" s="156"/>
      <c r="AA23" s="156"/>
      <c r="AB23" s="157"/>
      <c r="AC23" s="156"/>
      <c r="AD23" s="156"/>
      <c r="AE23" s="157"/>
      <c r="AF23" s="156"/>
      <c r="AG23" s="156"/>
      <c r="AH23" s="158"/>
      <c r="AI23" s="156"/>
      <c r="AJ23" s="156"/>
      <c r="AK23" s="157"/>
      <c r="AL23" s="156"/>
      <c r="AM23" s="156"/>
      <c r="AN23" s="157"/>
      <c r="AO23" s="156"/>
      <c r="AP23" s="156"/>
      <c r="AQ23" s="157"/>
      <c r="AR23" s="156"/>
      <c r="AS23" s="156"/>
      <c r="AT23" s="158"/>
      <c r="AU23" s="160"/>
      <c r="AV23" s="160"/>
      <c r="AW23" s="162"/>
      <c r="AX23" s="160"/>
      <c r="AY23" s="160"/>
      <c r="AZ23" s="162"/>
      <c r="BA23" s="160"/>
      <c r="BB23" s="160"/>
      <c r="BC23" s="162"/>
      <c r="BD23" s="160"/>
      <c r="BE23" s="160"/>
      <c r="BF23" s="161"/>
      <c r="BG23" s="160"/>
      <c r="BH23" s="160"/>
      <c r="BI23" s="162"/>
      <c r="BJ23" s="160"/>
      <c r="BK23" s="160"/>
      <c r="BL23" s="162"/>
      <c r="BM23" s="160"/>
      <c r="BN23" s="160"/>
      <c r="BO23" s="162"/>
      <c r="BP23" s="160"/>
      <c r="BQ23" s="160"/>
      <c r="BR23" s="161"/>
      <c r="BS23" s="160"/>
      <c r="BT23" s="160"/>
      <c r="BU23" s="162"/>
      <c r="BV23" s="160"/>
      <c r="BW23" s="160"/>
      <c r="BX23" s="162"/>
      <c r="BY23" s="160"/>
      <c r="BZ23" s="160"/>
      <c r="CA23" s="161"/>
      <c r="CB23" s="160"/>
      <c r="CC23" s="160"/>
      <c r="CD23" s="162"/>
      <c r="CE23" s="160"/>
      <c r="CF23" s="160"/>
      <c r="CG23" s="162"/>
      <c r="CH23" s="163"/>
      <c r="CI23" s="163"/>
      <c r="CJ23" s="164"/>
      <c r="CK23" s="163"/>
      <c r="CL23" s="163"/>
      <c r="CM23" s="164"/>
      <c r="CN23" s="163"/>
      <c r="CO23" s="163"/>
      <c r="CP23" s="165"/>
      <c r="CQ23" s="3"/>
      <c r="CR23" s="3"/>
      <c r="CS23" s="18"/>
      <c r="CT23" s="3"/>
      <c r="CU23" s="3"/>
      <c r="CV23" s="18"/>
      <c r="CW23" s="3"/>
      <c r="CX23" s="3"/>
      <c r="CY23" s="18"/>
      <c r="CZ23" s="3"/>
      <c r="DA23" s="3"/>
      <c r="DB23" s="19"/>
      <c r="DC23" s="3"/>
      <c r="DD23" s="3"/>
      <c r="DE23" s="18"/>
      <c r="DF23" s="3"/>
      <c r="DG23" s="3"/>
      <c r="DH23" s="18"/>
      <c r="DI23" s="3"/>
      <c r="DJ23" s="3"/>
      <c r="DK23" s="18"/>
      <c r="DL23" s="3"/>
      <c r="DM23" s="3"/>
      <c r="DN23" s="19"/>
      <c r="DO23" s="3"/>
      <c r="DP23" s="3"/>
      <c r="DQ23" s="18"/>
      <c r="DR23" s="3"/>
      <c r="DS23" s="3"/>
      <c r="DT23" s="18"/>
      <c r="DU23" s="3"/>
      <c r="DV23" s="3"/>
      <c r="DW23" s="18"/>
      <c r="DX23" s="3"/>
      <c r="DY23" s="3"/>
      <c r="DZ23" s="19"/>
      <c r="EA23" s="3"/>
      <c r="EB23" s="3">
        <f t="shared" si="0"/>
        <v>12</v>
      </c>
      <c r="EC23" s="3">
        <f t="shared" si="1"/>
        <v>1790</v>
      </c>
      <c r="ED23" s="20">
        <f t="shared" si="2"/>
        <v>149.16666666666666</v>
      </c>
      <c r="EE23" s="2"/>
      <c r="EF23" s="2"/>
      <c r="EG23" s="2"/>
      <c r="EH23" s="2"/>
      <c r="EI23" s="2"/>
    </row>
    <row r="24" spans="1:139" customFormat="1">
      <c r="A24" s="304" t="s">
        <v>26</v>
      </c>
      <c r="B24" s="12">
        <v>138</v>
      </c>
      <c r="C24" s="12">
        <v>162</v>
      </c>
      <c r="D24" s="13">
        <v>157</v>
      </c>
      <c r="E24" s="12"/>
      <c r="F24" s="12"/>
      <c r="G24" s="13"/>
      <c r="H24" s="12"/>
      <c r="I24" s="12"/>
      <c r="J24" s="14"/>
      <c r="K24" s="12"/>
      <c r="L24" s="12"/>
      <c r="M24" s="13"/>
      <c r="N24" s="12">
        <v>169</v>
      </c>
      <c r="O24" s="12">
        <v>147</v>
      </c>
      <c r="P24" s="13">
        <v>198</v>
      </c>
      <c r="Q24" s="12"/>
      <c r="R24" s="12"/>
      <c r="S24" s="13"/>
      <c r="T24" s="12"/>
      <c r="U24" s="12"/>
      <c r="V24" s="14"/>
      <c r="W24" s="12"/>
      <c r="X24" s="12"/>
      <c r="Y24" s="13"/>
      <c r="Z24" s="12"/>
      <c r="AA24" s="12"/>
      <c r="AB24" s="13"/>
      <c r="AC24" s="12"/>
      <c r="AD24" s="12"/>
      <c r="AE24" s="13"/>
      <c r="AF24" s="12"/>
      <c r="AG24" s="12"/>
      <c r="AH24" s="14"/>
      <c r="AI24" s="12"/>
      <c r="AJ24" s="12"/>
      <c r="AK24" s="13"/>
      <c r="AL24" s="12"/>
      <c r="AM24" s="12"/>
      <c r="AN24" s="13"/>
      <c r="AO24" s="12"/>
      <c r="AP24" s="12"/>
      <c r="AQ24" s="13"/>
      <c r="AR24" s="12"/>
      <c r="AS24" s="12"/>
      <c r="AT24" s="14"/>
      <c r="AU24" s="15"/>
      <c r="AV24" s="15"/>
      <c r="AW24" s="16"/>
      <c r="AX24" s="15"/>
      <c r="AY24" s="15"/>
      <c r="AZ24" s="16"/>
      <c r="BA24" s="15"/>
      <c r="BB24" s="15"/>
      <c r="BC24" s="16"/>
      <c r="BD24" s="12"/>
      <c r="BE24" s="12"/>
      <c r="BF24" s="14"/>
      <c r="BG24" s="15"/>
      <c r="BH24" s="15"/>
      <c r="BI24" s="16"/>
      <c r="BJ24" s="15"/>
      <c r="BK24" s="15"/>
      <c r="BL24" s="16"/>
      <c r="BM24" s="12"/>
      <c r="BN24" s="12"/>
      <c r="BO24" s="13"/>
      <c r="BP24" s="15"/>
      <c r="BQ24" s="15"/>
      <c r="BR24" s="17"/>
      <c r="BS24" s="15"/>
      <c r="BT24" s="15"/>
      <c r="BU24" s="16"/>
      <c r="BV24" s="12"/>
      <c r="BW24" s="12"/>
      <c r="BX24" s="13"/>
      <c r="BY24" s="12"/>
      <c r="BZ24" s="12"/>
      <c r="CA24" s="14"/>
      <c r="CB24" s="12"/>
      <c r="CC24" s="12"/>
      <c r="CD24" s="13"/>
      <c r="CE24" s="12"/>
      <c r="CF24" s="12"/>
      <c r="CG24" s="13"/>
      <c r="CH24" s="3"/>
      <c r="CI24" s="3"/>
      <c r="CJ24" s="18"/>
      <c r="CK24" s="3"/>
      <c r="CL24" s="3"/>
      <c r="CM24" s="18"/>
      <c r="CN24" s="3"/>
      <c r="CO24" s="3"/>
      <c r="CP24" s="19"/>
      <c r="CQ24" s="3"/>
      <c r="CR24" s="3"/>
      <c r="CS24" s="18"/>
      <c r="CT24" s="3"/>
      <c r="CU24" s="3"/>
      <c r="CV24" s="18"/>
      <c r="CW24" s="3"/>
      <c r="CX24" s="3"/>
      <c r="CY24" s="18"/>
      <c r="CZ24" s="3"/>
      <c r="DA24" s="3"/>
      <c r="DB24" s="19"/>
      <c r="DC24" s="3"/>
      <c r="DD24" s="3"/>
      <c r="DE24" s="18"/>
      <c r="DF24" s="3"/>
      <c r="DG24" s="3"/>
      <c r="DH24" s="18"/>
      <c r="DI24" s="3"/>
      <c r="DJ24" s="3"/>
      <c r="DK24" s="18"/>
      <c r="DL24" s="3"/>
      <c r="DM24" s="3"/>
      <c r="DN24" s="19"/>
      <c r="DO24" s="3"/>
      <c r="DP24" s="3"/>
      <c r="DQ24" s="18"/>
      <c r="DR24" s="3"/>
      <c r="DS24" s="3"/>
      <c r="DT24" s="18"/>
      <c r="DU24" s="3"/>
      <c r="DV24" s="3"/>
      <c r="DW24" s="18"/>
      <c r="DX24" s="3"/>
      <c r="DY24" s="3"/>
      <c r="DZ24" s="19"/>
      <c r="EA24" s="3"/>
      <c r="EB24" s="3">
        <f t="shared" si="0"/>
        <v>6</v>
      </c>
      <c r="EC24" s="3">
        <f t="shared" si="1"/>
        <v>971</v>
      </c>
      <c r="ED24" s="20">
        <f t="shared" si="2"/>
        <v>161.83333333333334</v>
      </c>
      <c r="EE24" s="2"/>
      <c r="EF24" s="2"/>
      <c r="EG24" s="2"/>
      <c r="EH24" s="2"/>
      <c r="EI24" s="2"/>
    </row>
    <row r="25" spans="1:139" customFormat="1">
      <c r="A25" s="307" t="s">
        <v>27</v>
      </c>
      <c r="B25" s="156">
        <v>166</v>
      </c>
      <c r="C25" s="156">
        <v>190</v>
      </c>
      <c r="D25" s="157">
        <v>155</v>
      </c>
      <c r="E25" s="156">
        <v>177</v>
      </c>
      <c r="F25" s="156">
        <v>167</v>
      </c>
      <c r="G25" s="157">
        <v>173</v>
      </c>
      <c r="H25" s="156">
        <v>169</v>
      </c>
      <c r="I25" s="156">
        <v>183</v>
      </c>
      <c r="J25" s="158">
        <v>175</v>
      </c>
      <c r="K25" s="156">
        <v>145</v>
      </c>
      <c r="L25" s="156">
        <v>182</v>
      </c>
      <c r="M25" s="157">
        <v>204</v>
      </c>
      <c r="N25" s="156">
        <v>133</v>
      </c>
      <c r="O25" s="156">
        <v>203</v>
      </c>
      <c r="P25" s="157">
        <v>204</v>
      </c>
      <c r="Q25" s="156">
        <v>178</v>
      </c>
      <c r="R25" s="156">
        <v>166</v>
      </c>
      <c r="S25" s="157">
        <v>213</v>
      </c>
      <c r="T25" s="156">
        <v>192</v>
      </c>
      <c r="U25" s="156">
        <v>155</v>
      </c>
      <c r="V25" s="158">
        <v>195</v>
      </c>
      <c r="W25" s="156">
        <v>167</v>
      </c>
      <c r="X25" s="156">
        <v>179</v>
      </c>
      <c r="Y25" s="157">
        <v>165</v>
      </c>
      <c r="Z25" s="156"/>
      <c r="AA25" s="156"/>
      <c r="AB25" s="157"/>
      <c r="AC25" s="156"/>
      <c r="AD25" s="156"/>
      <c r="AE25" s="157"/>
      <c r="AF25" s="156"/>
      <c r="AG25" s="156"/>
      <c r="AH25" s="158"/>
      <c r="AI25" s="156"/>
      <c r="AJ25" s="156"/>
      <c r="AK25" s="157"/>
      <c r="AL25" s="156"/>
      <c r="AM25" s="156"/>
      <c r="AN25" s="157"/>
      <c r="AO25" s="156"/>
      <c r="AP25" s="156"/>
      <c r="AQ25" s="157"/>
      <c r="AR25" s="156"/>
      <c r="AS25" s="156"/>
      <c r="AT25" s="158"/>
      <c r="AU25" s="160"/>
      <c r="AV25" s="160"/>
      <c r="AW25" s="162"/>
      <c r="AX25" s="160"/>
      <c r="AY25" s="160"/>
      <c r="AZ25" s="162"/>
      <c r="BA25" s="160"/>
      <c r="BB25" s="160"/>
      <c r="BC25" s="162"/>
      <c r="BD25" s="156"/>
      <c r="BE25" s="156"/>
      <c r="BF25" s="158"/>
      <c r="BG25" s="156"/>
      <c r="BH25" s="156"/>
      <c r="BI25" s="157"/>
      <c r="BJ25" s="160"/>
      <c r="BK25" s="160"/>
      <c r="BL25" s="162"/>
      <c r="BM25" s="160"/>
      <c r="BN25" s="160"/>
      <c r="BO25" s="162"/>
      <c r="BP25" s="160"/>
      <c r="BQ25" s="160"/>
      <c r="BR25" s="161"/>
      <c r="BS25" s="156"/>
      <c r="BT25" s="156"/>
      <c r="BU25" s="157"/>
      <c r="BV25" s="156"/>
      <c r="BW25" s="156"/>
      <c r="BX25" s="157"/>
      <c r="BY25" s="160"/>
      <c r="BZ25" s="160"/>
      <c r="CA25" s="161"/>
      <c r="CB25" s="156"/>
      <c r="CC25" s="156"/>
      <c r="CD25" s="157"/>
      <c r="CE25" s="156"/>
      <c r="CF25" s="156"/>
      <c r="CG25" s="157"/>
      <c r="CH25" s="163"/>
      <c r="CI25" s="163"/>
      <c r="CJ25" s="164"/>
      <c r="CK25" s="163"/>
      <c r="CL25" s="163"/>
      <c r="CM25" s="164"/>
      <c r="CN25" s="163"/>
      <c r="CO25" s="163"/>
      <c r="CP25" s="165"/>
      <c r="CQ25" s="3"/>
      <c r="CR25" s="3"/>
      <c r="CS25" s="18"/>
      <c r="CT25" s="3"/>
      <c r="CU25" s="3"/>
      <c r="CV25" s="18"/>
      <c r="CW25" s="3"/>
      <c r="CX25" s="3"/>
      <c r="CY25" s="18"/>
      <c r="CZ25" s="3"/>
      <c r="DA25" s="3"/>
      <c r="DB25" s="19"/>
      <c r="DC25" s="3"/>
      <c r="DD25" s="3"/>
      <c r="DE25" s="18"/>
      <c r="DF25" s="3"/>
      <c r="DG25" s="3"/>
      <c r="DH25" s="18"/>
      <c r="DI25" s="3"/>
      <c r="DJ25" s="3"/>
      <c r="DK25" s="18"/>
      <c r="DL25" s="3"/>
      <c r="DM25" s="3"/>
      <c r="DN25" s="19"/>
      <c r="DO25" s="3"/>
      <c r="DP25" s="3"/>
      <c r="DQ25" s="18"/>
      <c r="DR25" s="3"/>
      <c r="DS25" s="3"/>
      <c r="DT25" s="18"/>
      <c r="DU25" s="3"/>
      <c r="DV25" s="3"/>
      <c r="DW25" s="18"/>
      <c r="DX25" s="3"/>
      <c r="DY25" s="3"/>
      <c r="DZ25" s="19"/>
      <c r="EA25" s="3"/>
      <c r="EB25" s="3">
        <f t="shared" si="0"/>
        <v>24</v>
      </c>
      <c r="EC25" s="3">
        <f t="shared" si="1"/>
        <v>4236</v>
      </c>
      <c r="ED25" s="20">
        <f t="shared" si="2"/>
        <v>176.5</v>
      </c>
      <c r="EE25" s="2"/>
      <c r="EF25" s="2"/>
      <c r="EG25" s="2"/>
      <c r="EH25" s="2"/>
      <c r="EI25" s="2"/>
    </row>
    <row r="26" spans="1:139" customFormat="1">
      <c r="A26" s="304" t="s">
        <v>28</v>
      </c>
      <c r="B26" s="12"/>
      <c r="C26" s="12"/>
      <c r="D26" s="13"/>
      <c r="E26" s="12">
        <v>176</v>
      </c>
      <c r="F26" s="12">
        <v>190</v>
      </c>
      <c r="G26" s="13">
        <v>205</v>
      </c>
      <c r="H26" s="12">
        <v>198</v>
      </c>
      <c r="I26" s="12">
        <v>185</v>
      </c>
      <c r="J26" s="14">
        <v>230</v>
      </c>
      <c r="K26" s="12">
        <v>189</v>
      </c>
      <c r="L26" s="12">
        <v>182</v>
      </c>
      <c r="M26" s="13">
        <v>149</v>
      </c>
      <c r="N26" s="12">
        <v>171</v>
      </c>
      <c r="O26" s="12">
        <v>165</v>
      </c>
      <c r="P26" s="13">
        <v>145</v>
      </c>
      <c r="Q26" s="12">
        <v>203</v>
      </c>
      <c r="R26" s="12">
        <v>191</v>
      </c>
      <c r="S26" s="13">
        <v>157</v>
      </c>
      <c r="T26" s="12">
        <v>203</v>
      </c>
      <c r="U26" s="12">
        <v>177</v>
      </c>
      <c r="V26" s="14">
        <v>246</v>
      </c>
      <c r="W26" s="12"/>
      <c r="X26" s="12"/>
      <c r="Y26" s="13"/>
      <c r="Z26" s="12"/>
      <c r="AA26" s="12"/>
      <c r="AB26" s="13"/>
      <c r="AC26" s="12"/>
      <c r="AD26" s="12"/>
      <c r="AE26" s="13"/>
      <c r="AF26" s="12"/>
      <c r="AG26" s="12"/>
      <c r="AH26" s="14"/>
      <c r="AI26" s="12"/>
      <c r="AJ26" s="12"/>
      <c r="AK26" s="13"/>
      <c r="AL26" s="12"/>
      <c r="AM26" s="12"/>
      <c r="AN26" s="13"/>
      <c r="AO26" s="12"/>
      <c r="AP26" s="12"/>
      <c r="AQ26" s="13"/>
      <c r="AR26" s="12"/>
      <c r="AS26" s="12"/>
      <c r="AT26" s="14"/>
      <c r="AU26" s="15"/>
      <c r="AV26" s="15"/>
      <c r="AW26" s="16"/>
      <c r="AX26" s="12"/>
      <c r="AY26" s="12"/>
      <c r="AZ26" s="13"/>
      <c r="BA26" s="12"/>
      <c r="BB26" s="12"/>
      <c r="BC26" s="13"/>
      <c r="BD26" s="12"/>
      <c r="BE26" s="12"/>
      <c r="BF26" s="14"/>
      <c r="BG26" s="12"/>
      <c r="BH26" s="12"/>
      <c r="BI26" s="13"/>
      <c r="BJ26" s="15"/>
      <c r="BK26" s="15"/>
      <c r="BL26" s="16"/>
      <c r="BM26" s="12"/>
      <c r="BN26" s="12"/>
      <c r="BO26" s="13"/>
      <c r="BP26" s="12"/>
      <c r="BQ26" s="12"/>
      <c r="BR26" s="14"/>
      <c r="BS26" s="12"/>
      <c r="BT26" s="12"/>
      <c r="BU26" s="13"/>
      <c r="BV26" s="12"/>
      <c r="BW26" s="12"/>
      <c r="BX26" s="13"/>
      <c r="BY26" s="12"/>
      <c r="BZ26" s="12"/>
      <c r="CA26" s="14"/>
      <c r="CB26" s="12"/>
      <c r="CC26" s="12"/>
      <c r="CD26" s="13"/>
      <c r="CE26" s="12"/>
      <c r="CF26" s="12"/>
      <c r="CG26" s="13"/>
      <c r="CH26" s="3"/>
      <c r="CI26" s="3"/>
      <c r="CJ26" s="18"/>
      <c r="CK26" s="3"/>
      <c r="CL26" s="3"/>
      <c r="CM26" s="18"/>
      <c r="CN26" s="3"/>
      <c r="CO26" s="3"/>
      <c r="CP26" s="19"/>
      <c r="CQ26" s="3"/>
      <c r="CR26" s="3"/>
      <c r="CS26" s="18"/>
      <c r="CT26" s="3"/>
      <c r="CU26" s="3"/>
      <c r="CV26" s="18"/>
      <c r="CW26" s="3"/>
      <c r="CX26" s="3"/>
      <c r="CY26" s="18"/>
      <c r="CZ26" s="3"/>
      <c r="DA26" s="3"/>
      <c r="DB26" s="19"/>
      <c r="DC26" s="3"/>
      <c r="DD26" s="3"/>
      <c r="DE26" s="18"/>
      <c r="DF26" s="3"/>
      <c r="DG26" s="3"/>
      <c r="DH26" s="18"/>
      <c r="DI26" s="3"/>
      <c r="DJ26" s="3"/>
      <c r="DK26" s="18"/>
      <c r="DL26" s="3"/>
      <c r="DM26" s="3"/>
      <c r="DN26" s="19"/>
      <c r="DO26" s="3"/>
      <c r="DP26" s="3"/>
      <c r="DQ26" s="18"/>
      <c r="DR26" s="3"/>
      <c r="DS26" s="3"/>
      <c r="DT26" s="18"/>
      <c r="DU26" s="3"/>
      <c r="DV26" s="3"/>
      <c r="DW26" s="18"/>
      <c r="DX26" s="3"/>
      <c r="DY26" s="3"/>
      <c r="DZ26" s="19"/>
      <c r="EA26" s="3"/>
      <c r="EB26" s="3">
        <f t="shared" si="0"/>
        <v>18</v>
      </c>
      <c r="EC26" s="3">
        <f t="shared" si="1"/>
        <v>3362</v>
      </c>
      <c r="ED26" s="20">
        <f t="shared" si="2"/>
        <v>186.77777777777777</v>
      </c>
      <c r="EE26" s="2"/>
      <c r="EF26" s="2"/>
      <c r="EG26" s="2"/>
      <c r="EH26" s="2"/>
      <c r="EI26" s="2"/>
    </row>
    <row r="27" spans="1:139" customFormat="1">
      <c r="A27" s="307" t="s">
        <v>29</v>
      </c>
      <c r="B27" s="156">
        <v>233</v>
      </c>
      <c r="C27" s="156">
        <v>170</v>
      </c>
      <c r="D27" s="157">
        <v>149</v>
      </c>
      <c r="E27" s="156"/>
      <c r="F27" s="156"/>
      <c r="G27" s="157"/>
      <c r="H27" s="156"/>
      <c r="I27" s="156"/>
      <c r="J27" s="158"/>
      <c r="K27" s="156">
        <v>143</v>
      </c>
      <c r="L27" s="156">
        <v>182</v>
      </c>
      <c r="M27" s="157">
        <v>213</v>
      </c>
      <c r="N27" s="156">
        <v>175</v>
      </c>
      <c r="O27" s="156">
        <v>182</v>
      </c>
      <c r="P27" s="157"/>
      <c r="Q27" s="156">
        <v>183</v>
      </c>
      <c r="R27" s="156">
        <v>257</v>
      </c>
      <c r="S27" s="157">
        <v>214</v>
      </c>
      <c r="T27" s="156">
        <v>230</v>
      </c>
      <c r="U27" s="156">
        <v>238</v>
      </c>
      <c r="V27" s="158"/>
      <c r="W27" s="156">
        <v>254</v>
      </c>
      <c r="X27" s="156">
        <v>223</v>
      </c>
      <c r="Y27" s="157">
        <v>192</v>
      </c>
      <c r="Z27" s="156"/>
      <c r="AA27" s="156"/>
      <c r="AB27" s="157"/>
      <c r="AC27" s="156"/>
      <c r="AD27" s="156"/>
      <c r="AE27" s="157"/>
      <c r="AF27" s="156"/>
      <c r="AG27" s="156"/>
      <c r="AH27" s="158"/>
      <c r="AI27" s="156"/>
      <c r="AJ27" s="156"/>
      <c r="AK27" s="157"/>
      <c r="AL27" s="156"/>
      <c r="AM27" s="156"/>
      <c r="AN27" s="157"/>
      <c r="AO27" s="156"/>
      <c r="AP27" s="156"/>
      <c r="AQ27" s="157"/>
      <c r="AR27" s="156"/>
      <c r="AS27" s="156"/>
      <c r="AT27" s="158"/>
      <c r="AU27" s="160"/>
      <c r="AV27" s="160"/>
      <c r="AW27" s="162"/>
      <c r="AX27" s="160"/>
      <c r="AY27" s="160"/>
      <c r="AZ27" s="162"/>
      <c r="BA27" s="160"/>
      <c r="BB27" s="160"/>
      <c r="BC27" s="162"/>
      <c r="BD27" s="156"/>
      <c r="BE27" s="156"/>
      <c r="BF27" s="158"/>
      <c r="BG27" s="156"/>
      <c r="BH27" s="156"/>
      <c r="BI27" s="157"/>
      <c r="BJ27" s="160"/>
      <c r="BK27" s="160"/>
      <c r="BL27" s="162"/>
      <c r="BM27" s="156"/>
      <c r="BN27" s="156"/>
      <c r="BO27" s="157"/>
      <c r="BP27" s="156"/>
      <c r="BQ27" s="156"/>
      <c r="BR27" s="158"/>
      <c r="BS27" s="160"/>
      <c r="BT27" s="160"/>
      <c r="BU27" s="162"/>
      <c r="BV27" s="160"/>
      <c r="BW27" s="160"/>
      <c r="BX27" s="162"/>
      <c r="BY27" s="160"/>
      <c r="BZ27" s="160"/>
      <c r="CA27" s="161"/>
      <c r="CB27" s="160"/>
      <c r="CC27" s="160"/>
      <c r="CD27" s="162"/>
      <c r="CE27" s="156"/>
      <c r="CF27" s="156"/>
      <c r="CG27" s="157"/>
      <c r="CH27" s="163"/>
      <c r="CI27" s="163"/>
      <c r="CJ27" s="164"/>
      <c r="CK27" s="163"/>
      <c r="CL27" s="163"/>
      <c r="CM27" s="164"/>
      <c r="CN27" s="163"/>
      <c r="CO27" s="163"/>
      <c r="CP27" s="165"/>
      <c r="CQ27" s="3"/>
      <c r="CR27" s="3"/>
      <c r="CS27" s="18"/>
      <c r="CT27" s="3"/>
      <c r="CU27" s="3"/>
      <c r="CV27" s="18"/>
      <c r="CW27" s="3"/>
      <c r="CX27" s="3"/>
      <c r="CY27" s="18"/>
      <c r="CZ27" s="3"/>
      <c r="DA27" s="3"/>
      <c r="DB27" s="19"/>
      <c r="DC27" s="3"/>
      <c r="DD27" s="3"/>
      <c r="DE27" s="18"/>
      <c r="DF27" s="3"/>
      <c r="DG27" s="3"/>
      <c r="DH27" s="18"/>
      <c r="DI27" s="3"/>
      <c r="DJ27" s="3"/>
      <c r="DK27" s="18"/>
      <c r="DL27" s="3"/>
      <c r="DM27" s="3"/>
      <c r="DN27" s="19"/>
      <c r="DO27" s="3"/>
      <c r="DP27" s="3"/>
      <c r="DQ27" s="18"/>
      <c r="DR27" s="3"/>
      <c r="DS27" s="3"/>
      <c r="DT27" s="18"/>
      <c r="DU27" s="3"/>
      <c r="DV27" s="3"/>
      <c r="DW27" s="18"/>
      <c r="DX27" s="3"/>
      <c r="DY27" s="3"/>
      <c r="DZ27" s="19"/>
      <c r="EA27" s="3"/>
      <c r="EB27" s="3">
        <f t="shared" si="0"/>
        <v>16</v>
      </c>
      <c r="EC27" s="3">
        <f t="shared" si="1"/>
        <v>3238</v>
      </c>
      <c r="ED27" s="20">
        <f t="shared" si="2"/>
        <v>202.375</v>
      </c>
      <c r="EE27" s="2"/>
      <c r="EF27" s="2"/>
      <c r="EG27" s="2"/>
      <c r="EH27" s="2"/>
      <c r="EI27" s="2"/>
    </row>
    <row r="28" spans="1:139" customFormat="1">
      <c r="A28" s="155"/>
      <c r="B28" s="156"/>
      <c r="C28" s="156"/>
      <c r="D28" s="157"/>
      <c r="E28" s="156"/>
      <c r="F28" s="156"/>
      <c r="G28" s="157"/>
      <c r="H28" s="156"/>
      <c r="I28" s="156"/>
      <c r="J28" s="158"/>
      <c r="K28" s="156"/>
      <c r="L28" s="156"/>
      <c r="M28" s="157"/>
      <c r="N28" s="156"/>
      <c r="O28" s="156"/>
      <c r="P28" s="157"/>
      <c r="Q28" s="156"/>
      <c r="R28" s="12"/>
      <c r="S28" s="13"/>
      <c r="T28" s="12"/>
      <c r="U28" s="12"/>
      <c r="V28" s="14"/>
      <c r="W28" s="12"/>
      <c r="X28" s="12"/>
      <c r="Y28" s="13"/>
      <c r="Z28" s="12"/>
      <c r="AA28" s="12"/>
      <c r="AB28" s="13"/>
      <c r="AC28" s="12"/>
      <c r="AD28" s="12"/>
      <c r="AE28" s="13"/>
      <c r="AF28" s="12"/>
      <c r="AG28" s="12"/>
      <c r="AH28" s="14"/>
      <c r="AI28" s="12"/>
      <c r="AJ28" s="12"/>
      <c r="AK28" s="13"/>
      <c r="AL28" s="12"/>
      <c r="AM28" s="12"/>
      <c r="AN28" s="13"/>
      <c r="AO28" s="12"/>
      <c r="AP28" s="12"/>
      <c r="AQ28" s="13"/>
      <c r="AR28" s="12"/>
      <c r="AS28" s="12"/>
      <c r="AT28" s="14"/>
      <c r="AU28" s="15"/>
      <c r="AV28" s="15"/>
      <c r="AW28" s="16"/>
      <c r="AX28" s="15"/>
      <c r="AY28" s="15"/>
      <c r="AZ28" s="16"/>
      <c r="BA28" s="15"/>
      <c r="BB28" s="15"/>
      <c r="BC28" s="16"/>
      <c r="BD28" s="15"/>
      <c r="BE28" s="15"/>
      <c r="BF28" s="17"/>
      <c r="BG28" s="15"/>
      <c r="BH28" s="15"/>
      <c r="BI28" s="16"/>
      <c r="BJ28" s="12"/>
      <c r="BK28" s="12"/>
      <c r="BL28" s="13"/>
      <c r="BM28" s="15"/>
      <c r="BN28" s="15"/>
      <c r="BO28" s="16"/>
      <c r="BP28" s="15"/>
      <c r="BQ28" s="15"/>
      <c r="BR28" s="17"/>
      <c r="BS28" s="15"/>
      <c r="BT28" s="15"/>
      <c r="BU28" s="16"/>
      <c r="BV28" s="15"/>
      <c r="BW28" s="15"/>
      <c r="BX28" s="16"/>
      <c r="BY28" s="15"/>
      <c r="BZ28" s="15"/>
      <c r="CA28" s="17"/>
      <c r="CB28" s="15"/>
      <c r="CC28" s="15"/>
      <c r="CD28" s="16"/>
      <c r="CE28" s="15"/>
      <c r="CF28" s="15"/>
      <c r="CG28" s="16"/>
      <c r="CH28" s="3"/>
      <c r="CI28" s="3"/>
      <c r="CJ28" s="18"/>
      <c r="CK28" s="3"/>
      <c r="CL28" s="3"/>
      <c r="CM28" s="18"/>
      <c r="CN28" s="3"/>
      <c r="CO28" s="3"/>
      <c r="CP28" s="19"/>
      <c r="CQ28" s="3"/>
      <c r="CR28" s="3"/>
      <c r="CS28" s="18"/>
      <c r="CT28" s="3"/>
      <c r="CU28" s="3"/>
      <c r="CV28" s="18"/>
      <c r="CW28" s="3"/>
      <c r="CX28" s="3"/>
      <c r="CY28" s="18"/>
      <c r="CZ28" s="3"/>
      <c r="DA28" s="3"/>
      <c r="DB28" s="19"/>
      <c r="DC28" s="3"/>
      <c r="DD28" s="3"/>
      <c r="DE28" s="18"/>
      <c r="DF28" s="3"/>
      <c r="DG28" s="3"/>
      <c r="DH28" s="18"/>
      <c r="DI28" s="3"/>
      <c r="DJ28" s="3"/>
      <c r="DK28" s="18"/>
      <c r="DL28" s="3"/>
      <c r="DM28" s="3"/>
      <c r="DN28" s="19"/>
      <c r="DO28" s="3"/>
      <c r="DP28" s="3"/>
      <c r="DQ28" s="18"/>
      <c r="DR28" s="3"/>
      <c r="DS28" s="3"/>
      <c r="DT28" s="18"/>
      <c r="DU28" s="3"/>
      <c r="DV28" s="3"/>
      <c r="DW28" s="18"/>
      <c r="DX28" s="3"/>
      <c r="DY28" s="3"/>
      <c r="DZ28" s="19"/>
      <c r="EA28" s="3"/>
      <c r="EB28" s="3"/>
      <c r="EC28" s="3"/>
      <c r="ED28" s="20"/>
      <c r="EE28" s="2"/>
      <c r="EF28" s="2"/>
      <c r="EG28" s="2"/>
      <c r="EH28" s="2"/>
      <c r="EI28" s="2"/>
    </row>
    <row r="29" spans="1:139" customFormat="1">
      <c r="A29" s="11"/>
      <c r="B29" s="12"/>
      <c r="C29" s="12"/>
      <c r="D29" s="13"/>
      <c r="E29" s="12"/>
      <c r="F29" s="12"/>
      <c r="G29" s="13"/>
      <c r="H29" s="12"/>
      <c r="I29" s="12"/>
      <c r="J29" s="13"/>
      <c r="K29" s="12"/>
      <c r="L29" s="12"/>
      <c r="M29" s="13"/>
      <c r="N29" s="12"/>
      <c r="O29" s="12"/>
      <c r="P29" s="13"/>
      <c r="Q29" s="12"/>
      <c r="R29" s="12"/>
      <c r="S29" s="13"/>
      <c r="T29" s="12"/>
      <c r="U29" s="12"/>
      <c r="V29" s="14"/>
      <c r="W29" s="12"/>
      <c r="X29" s="12"/>
      <c r="Y29" s="13"/>
      <c r="Z29" s="12"/>
      <c r="AA29" s="12"/>
      <c r="AB29" s="13"/>
      <c r="AC29" s="12"/>
      <c r="AD29" s="12"/>
      <c r="AE29" s="13"/>
      <c r="AF29" s="12"/>
      <c r="AG29" s="12"/>
      <c r="AH29" s="14"/>
      <c r="AI29" s="12"/>
      <c r="AJ29" s="12"/>
      <c r="AK29" s="13"/>
      <c r="AL29" s="12"/>
      <c r="AM29" s="12"/>
      <c r="AN29" s="13"/>
      <c r="AO29" s="12"/>
      <c r="AP29" s="12"/>
      <c r="AQ29" s="13"/>
      <c r="AR29" s="12"/>
      <c r="AS29" s="12"/>
      <c r="AT29" s="14"/>
      <c r="AU29" s="15"/>
      <c r="AV29" s="15"/>
      <c r="AW29" s="16"/>
      <c r="AX29" s="15"/>
      <c r="AY29" s="15"/>
      <c r="AZ29" s="16"/>
      <c r="BA29" s="15"/>
      <c r="BB29" s="15"/>
      <c r="BC29" s="16"/>
      <c r="BD29" s="15"/>
      <c r="BE29" s="15"/>
      <c r="BF29" s="17"/>
      <c r="BG29" s="15"/>
      <c r="BH29" s="15"/>
      <c r="BI29" s="16"/>
      <c r="BJ29" s="15"/>
      <c r="BK29" s="15"/>
      <c r="BL29" s="16"/>
      <c r="BM29" s="15"/>
      <c r="BN29" s="15"/>
      <c r="BO29" s="16"/>
      <c r="BP29" s="15"/>
      <c r="BQ29" s="15"/>
      <c r="BR29" s="17"/>
      <c r="BS29" s="15"/>
      <c r="BT29" s="15"/>
      <c r="BU29" s="16"/>
      <c r="BV29" s="15"/>
      <c r="BW29" s="15"/>
      <c r="BX29" s="16"/>
      <c r="BY29" s="15"/>
      <c r="BZ29" s="15"/>
      <c r="CA29" s="17"/>
      <c r="CB29" s="15"/>
      <c r="CC29" s="15"/>
      <c r="CD29" s="16"/>
      <c r="CE29" s="15"/>
      <c r="CF29" s="15"/>
      <c r="CG29" s="16"/>
      <c r="CH29" s="3"/>
      <c r="CI29" s="3"/>
      <c r="CJ29" s="18"/>
      <c r="CK29" s="3"/>
      <c r="CL29" s="3"/>
      <c r="CM29" s="18"/>
      <c r="CN29" s="3"/>
      <c r="CO29" s="3"/>
      <c r="CP29" s="19"/>
      <c r="CQ29" s="3"/>
      <c r="CR29" s="3"/>
      <c r="CS29" s="18"/>
      <c r="CT29" s="3"/>
      <c r="CU29" s="3"/>
      <c r="CV29" s="18"/>
      <c r="CW29" s="3"/>
      <c r="CX29" s="3"/>
      <c r="CY29" s="18"/>
      <c r="CZ29" s="3"/>
      <c r="DA29" s="3"/>
      <c r="DB29" s="19"/>
      <c r="DC29" s="3"/>
      <c r="DD29" s="3"/>
      <c r="DE29" s="18"/>
      <c r="DF29" s="3"/>
      <c r="DG29" s="3"/>
      <c r="DH29" s="18"/>
      <c r="DI29" s="3"/>
      <c r="DJ29" s="3"/>
      <c r="DK29" s="18"/>
      <c r="DL29" s="3"/>
      <c r="DM29" s="3"/>
      <c r="DN29" s="19"/>
      <c r="DO29" s="3"/>
      <c r="DP29" s="3"/>
      <c r="DQ29" s="18"/>
      <c r="DR29" s="3"/>
      <c r="DS29" s="3"/>
      <c r="DT29" s="18"/>
      <c r="DU29" s="3"/>
      <c r="DV29" s="3"/>
      <c r="DW29" s="18"/>
      <c r="DX29" s="3"/>
      <c r="DY29" s="3"/>
      <c r="DZ29" s="19"/>
      <c r="EA29" s="3"/>
      <c r="EB29" s="3"/>
      <c r="EC29" s="3"/>
      <c r="ED29" s="2"/>
      <c r="EE29" s="2"/>
      <c r="EF29" s="2"/>
      <c r="EG29" s="2"/>
      <c r="EH29" s="2"/>
      <c r="EI29" s="2"/>
    </row>
    <row r="30" spans="1:139" s="173" customFormat="1" ht="12.75">
      <c r="A30" s="172"/>
      <c r="B30" s="5" t="s">
        <v>10</v>
      </c>
      <c r="C30" s="4"/>
      <c r="D30" s="4"/>
      <c r="E30" s="4"/>
      <c r="F30" s="4"/>
      <c r="G30" s="4"/>
      <c r="H30" s="4"/>
      <c r="I30" s="4"/>
      <c r="J30" s="4"/>
      <c r="K30" s="4" t="s">
        <v>11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 t="s"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 t="s">
        <v>1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 t="s">
        <v>2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 t="s">
        <v>3</v>
      </c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5" t="s">
        <v>5</v>
      </c>
      <c r="BT30" s="4"/>
      <c r="BU30" s="4"/>
      <c r="BV30" s="4"/>
      <c r="BW30" s="4"/>
      <c r="BX30" s="4"/>
      <c r="BY30" s="4"/>
      <c r="BZ30" s="4"/>
      <c r="CA30" s="4"/>
      <c r="CB30" s="4" t="s">
        <v>6</v>
      </c>
      <c r="CC30" s="4"/>
      <c r="CD30" s="4"/>
      <c r="CE30" s="4"/>
      <c r="CF30" s="4"/>
      <c r="CG30" s="4"/>
      <c r="CH30" s="5"/>
      <c r="CI30" s="172"/>
      <c r="CJ30" s="172"/>
      <c r="CK30" s="172"/>
      <c r="CL30" s="172"/>
      <c r="CM30" s="172"/>
      <c r="CN30" s="172"/>
      <c r="CO30" s="172"/>
      <c r="CP30" s="172"/>
      <c r="CQ30" s="172" t="s">
        <v>7</v>
      </c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 t="s">
        <v>8</v>
      </c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 t="s">
        <v>9</v>
      </c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</row>
    <row r="31" spans="1:139" s="10" customFormat="1" ht="15.75">
      <c r="A31" s="71" t="s">
        <v>12</v>
      </c>
      <c r="B31" s="80" t="s">
        <v>67</v>
      </c>
      <c r="C31" s="80" t="s">
        <v>67</v>
      </c>
      <c r="D31" s="81" t="s">
        <v>67</v>
      </c>
      <c r="E31" s="80" t="s">
        <v>69</v>
      </c>
      <c r="F31" s="80" t="s">
        <v>69</v>
      </c>
      <c r="G31" s="82" t="s">
        <v>69</v>
      </c>
      <c r="H31" s="80" t="s">
        <v>70</v>
      </c>
      <c r="I31" s="80" t="s">
        <v>70</v>
      </c>
      <c r="J31" s="82" t="s">
        <v>68</v>
      </c>
      <c r="K31" s="80" t="s">
        <v>71</v>
      </c>
      <c r="L31" s="80" t="s">
        <v>71</v>
      </c>
      <c r="M31" s="82" t="s">
        <v>71</v>
      </c>
      <c r="N31" s="80" t="s">
        <v>72</v>
      </c>
      <c r="O31" s="80" t="s">
        <v>72</v>
      </c>
      <c r="P31" s="82" t="s">
        <v>72</v>
      </c>
      <c r="Q31" s="80" t="s">
        <v>73</v>
      </c>
      <c r="R31" s="80" t="s">
        <v>73</v>
      </c>
      <c r="S31" s="82" t="s">
        <v>73</v>
      </c>
      <c r="T31" s="80" t="s">
        <v>74</v>
      </c>
      <c r="U31" s="80" t="s">
        <v>74</v>
      </c>
      <c r="V31" s="83" t="s">
        <v>74</v>
      </c>
      <c r="W31" s="80" t="s">
        <v>75</v>
      </c>
      <c r="X31" s="80" t="s">
        <v>75</v>
      </c>
      <c r="Y31" s="82" t="s">
        <v>75</v>
      </c>
      <c r="Z31" s="80" t="s">
        <v>76</v>
      </c>
      <c r="AA31" s="80" t="s">
        <v>76</v>
      </c>
      <c r="AB31" s="82" t="s">
        <v>76</v>
      </c>
      <c r="AC31" s="80" t="s">
        <v>77</v>
      </c>
      <c r="AD31" s="80" t="s">
        <v>77</v>
      </c>
      <c r="AE31" s="82" t="s">
        <v>77</v>
      </c>
      <c r="AF31" s="80" t="s">
        <v>78</v>
      </c>
      <c r="AG31" s="80" t="s">
        <v>78</v>
      </c>
      <c r="AH31" s="83" t="s">
        <v>78</v>
      </c>
      <c r="AI31" s="80" t="s">
        <v>79</v>
      </c>
      <c r="AJ31" s="80" t="s">
        <v>79</v>
      </c>
      <c r="AK31" s="82" t="s">
        <v>80</v>
      </c>
      <c r="AL31" s="80" t="s">
        <v>81</v>
      </c>
      <c r="AM31" s="80" t="s">
        <v>81</v>
      </c>
      <c r="AN31" s="82" t="s">
        <v>81</v>
      </c>
      <c r="AO31" s="80" t="s">
        <v>82</v>
      </c>
      <c r="AP31" s="80" t="s">
        <v>82</v>
      </c>
      <c r="AQ31" s="80"/>
      <c r="AR31" s="80"/>
      <c r="AS31" s="80"/>
      <c r="AT31" s="82" t="s">
        <v>82</v>
      </c>
      <c r="AU31" s="72" t="s">
        <v>83</v>
      </c>
      <c r="AV31" s="72" t="s">
        <v>83</v>
      </c>
      <c r="AW31" s="74" t="s">
        <v>83</v>
      </c>
      <c r="AX31" s="72" t="s">
        <v>84</v>
      </c>
      <c r="AY31" s="72" t="s">
        <v>84</v>
      </c>
      <c r="AZ31" s="74" t="s">
        <v>84</v>
      </c>
      <c r="BA31" s="72" t="s">
        <v>85</v>
      </c>
      <c r="BB31" s="72" t="s">
        <v>85</v>
      </c>
      <c r="BC31" s="74" t="s">
        <v>85</v>
      </c>
      <c r="BD31" s="72" t="s">
        <v>86</v>
      </c>
      <c r="BE31" s="72" t="s">
        <v>86</v>
      </c>
      <c r="BF31" s="73" t="s">
        <v>86</v>
      </c>
      <c r="BG31" s="72" t="s">
        <v>87</v>
      </c>
      <c r="BH31" s="72" t="s">
        <v>87</v>
      </c>
      <c r="BI31" s="74" t="s">
        <v>87</v>
      </c>
      <c r="BJ31" s="72" t="s">
        <v>88</v>
      </c>
      <c r="BK31" s="72" t="s">
        <v>88</v>
      </c>
      <c r="BL31" s="74" t="s">
        <v>88</v>
      </c>
      <c r="BM31" s="72" t="s">
        <v>89</v>
      </c>
      <c r="BN31" s="72" t="s">
        <v>89</v>
      </c>
      <c r="BO31" s="74" t="s">
        <v>89</v>
      </c>
      <c r="BP31" s="72" t="s">
        <v>90</v>
      </c>
      <c r="BQ31" s="72" t="s">
        <v>90</v>
      </c>
      <c r="BR31" s="73" t="s">
        <v>90</v>
      </c>
      <c r="BS31" s="72" t="s">
        <v>91</v>
      </c>
      <c r="BT31" s="72" t="s">
        <v>91</v>
      </c>
      <c r="BU31" s="74" t="s">
        <v>91</v>
      </c>
      <c r="BV31" s="72" t="s">
        <v>92</v>
      </c>
      <c r="BW31" s="72" t="s">
        <v>92</v>
      </c>
      <c r="BX31" s="74" t="s">
        <v>92</v>
      </c>
      <c r="BY31" s="72" t="s">
        <v>93</v>
      </c>
      <c r="BZ31" s="72" t="s">
        <v>93</v>
      </c>
      <c r="CA31" s="74" t="s">
        <v>93</v>
      </c>
      <c r="CB31" s="72" t="s">
        <v>94</v>
      </c>
      <c r="CC31" s="72" t="s">
        <v>94</v>
      </c>
      <c r="CD31" s="74" t="s">
        <v>94</v>
      </c>
      <c r="CE31" s="72" t="s">
        <v>95</v>
      </c>
      <c r="CF31" s="72" t="s">
        <v>95</v>
      </c>
      <c r="CG31" s="73" t="s">
        <v>95</v>
      </c>
      <c r="CH31" s="72" t="s">
        <v>96</v>
      </c>
      <c r="CI31" s="72" t="s">
        <v>96</v>
      </c>
      <c r="CJ31" s="74" t="s">
        <v>96</v>
      </c>
      <c r="CK31" s="72" t="s">
        <v>97</v>
      </c>
      <c r="CL31" s="72" t="s">
        <v>97</v>
      </c>
      <c r="CM31" s="74" t="s">
        <v>97</v>
      </c>
      <c r="CN31" s="72" t="s">
        <v>98</v>
      </c>
      <c r="CO31" s="72" t="s">
        <v>98</v>
      </c>
      <c r="CP31" s="74" t="s">
        <v>98</v>
      </c>
      <c r="CQ31" s="72" t="s">
        <v>99</v>
      </c>
      <c r="CR31" s="72" t="s">
        <v>99</v>
      </c>
      <c r="CS31" s="73" t="s">
        <v>99</v>
      </c>
      <c r="CT31" s="72" t="s">
        <v>100</v>
      </c>
      <c r="CU31" s="72" t="s">
        <v>100</v>
      </c>
      <c r="CV31" s="74" t="s">
        <v>100</v>
      </c>
      <c r="CW31" s="72" t="s">
        <v>101</v>
      </c>
      <c r="CX31" s="72" t="s">
        <v>101</v>
      </c>
      <c r="CY31" s="74" t="s">
        <v>101</v>
      </c>
      <c r="CZ31" s="72" t="s">
        <v>102</v>
      </c>
      <c r="DA31" s="72" t="s">
        <v>102</v>
      </c>
      <c r="DB31" s="72" t="s">
        <v>102</v>
      </c>
      <c r="DC31" s="72" t="s">
        <v>103</v>
      </c>
      <c r="DD31" s="72" t="s">
        <v>103</v>
      </c>
      <c r="DE31" s="72" t="s">
        <v>103</v>
      </c>
      <c r="DF31" s="72" t="s">
        <v>104</v>
      </c>
      <c r="DG31" s="72" t="s">
        <v>104</v>
      </c>
      <c r="DH31" s="72" t="s">
        <v>104</v>
      </c>
      <c r="DI31" s="72" t="s">
        <v>105</v>
      </c>
      <c r="DJ31" s="72" t="s">
        <v>105</v>
      </c>
      <c r="DK31" s="72" t="s">
        <v>105</v>
      </c>
      <c r="DL31" s="72" t="s">
        <v>106</v>
      </c>
      <c r="DM31" s="72" t="s">
        <v>106</v>
      </c>
      <c r="DN31" s="72" t="s">
        <v>106</v>
      </c>
      <c r="DO31" s="72" t="s">
        <v>107</v>
      </c>
      <c r="DP31" s="72" t="s">
        <v>107</v>
      </c>
      <c r="DQ31" s="72" t="s">
        <v>107</v>
      </c>
      <c r="DR31" s="72" t="s">
        <v>108</v>
      </c>
      <c r="DS31" s="72" t="s">
        <v>108</v>
      </c>
      <c r="DT31" s="72" t="s">
        <v>108</v>
      </c>
      <c r="DU31" s="72" t="s">
        <v>109</v>
      </c>
      <c r="DV31" s="72" t="s">
        <v>109</v>
      </c>
      <c r="DW31" s="72" t="s">
        <v>109</v>
      </c>
      <c r="DX31" s="72"/>
      <c r="DY31" s="72"/>
      <c r="DZ31" s="73"/>
      <c r="EA31" s="7"/>
      <c r="EB31" s="21" t="s">
        <v>13</v>
      </c>
      <c r="EC31" s="22" t="s">
        <v>14</v>
      </c>
      <c r="ED31" s="21" t="s">
        <v>15</v>
      </c>
      <c r="EE31" s="7"/>
      <c r="EF31" s="9"/>
      <c r="EG31" s="7"/>
      <c r="EH31" s="7"/>
      <c r="EI31" s="8"/>
    </row>
    <row r="32" spans="1:139" customFormat="1">
      <c r="A32" s="304" t="s">
        <v>56</v>
      </c>
      <c r="B32" s="12"/>
      <c r="C32" s="12"/>
      <c r="D32" s="13"/>
      <c r="E32" s="12"/>
      <c r="F32" s="12"/>
      <c r="G32" s="13"/>
      <c r="H32" s="12">
        <v>101</v>
      </c>
      <c r="I32" s="12">
        <v>127</v>
      </c>
      <c r="J32" s="13">
        <v>113</v>
      </c>
      <c r="K32" s="12"/>
      <c r="L32" s="12"/>
      <c r="M32" s="13"/>
      <c r="N32" s="12">
        <v>140</v>
      </c>
      <c r="O32" s="12">
        <v>103</v>
      </c>
      <c r="P32" s="13">
        <v>147</v>
      </c>
      <c r="Q32" s="12"/>
      <c r="R32" s="12"/>
      <c r="S32" s="13"/>
      <c r="T32" s="12"/>
      <c r="U32" s="12"/>
      <c r="V32" s="14"/>
      <c r="W32" s="12"/>
      <c r="X32" s="12"/>
      <c r="Y32" s="13"/>
      <c r="Z32" s="12"/>
      <c r="AA32" s="12"/>
      <c r="AB32" s="13"/>
      <c r="AC32" s="12"/>
      <c r="AD32" s="12"/>
      <c r="AE32" s="13"/>
      <c r="AF32" s="12"/>
      <c r="AG32" s="12"/>
      <c r="AH32" s="14"/>
      <c r="AI32" s="12"/>
      <c r="AJ32" s="12"/>
      <c r="AK32" s="13"/>
      <c r="AL32" s="12"/>
      <c r="AM32" s="12"/>
      <c r="AN32" s="13"/>
      <c r="AO32" s="12"/>
      <c r="AP32" s="12"/>
      <c r="AQ32" s="12"/>
      <c r="AR32" s="12"/>
      <c r="AS32" s="12"/>
      <c r="AT32" s="13"/>
      <c r="AU32" s="15"/>
      <c r="AV32" s="15"/>
      <c r="AW32" s="16"/>
      <c r="AX32" s="12"/>
      <c r="AY32" s="12"/>
      <c r="AZ32" s="13"/>
      <c r="BA32" s="15"/>
      <c r="BB32" s="15"/>
      <c r="BC32" s="16"/>
      <c r="BD32" s="12"/>
      <c r="BE32" s="12"/>
      <c r="BF32" s="14"/>
      <c r="BG32" s="12"/>
      <c r="BH32" s="12"/>
      <c r="BI32" s="13"/>
      <c r="BJ32" s="15"/>
      <c r="BK32" s="15"/>
      <c r="BL32" s="16"/>
      <c r="BM32" s="12"/>
      <c r="BN32" s="12"/>
      <c r="BO32" s="13"/>
      <c r="BP32" s="15"/>
      <c r="BQ32" s="15"/>
      <c r="BR32" s="17"/>
      <c r="BS32" s="15"/>
      <c r="BT32" s="15"/>
      <c r="BU32" s="16"/>
      <c r="BV32" s="12"/>
      <c r="BW32" s="12"/>
      <c r="BX32" s="13"/>
      <c r="BY32" s="12"/>
      <c r="BZ32" s="12"/>
      <c r="CA32" s="13"/>
      <c r="CB32" s="15"/>
      <c r="CC32" s="15"/>
      <c r="CD32" s="16"/>
      <c r="CE32" s="12"/>
      <c r="CF32" s="12"/>
      <c r="CG32" s="14"/>
      <c r="CH32" s="23"/>
      <c r="CI32" s="23"/>
      <c r="CJ32" s="24"/>
      <c r="CK32" s="23"/>
      <c r="CL32" s="23"/>
      <c r="CM32" s="24"/>
      <c r="CN32" s="23"/>
      <c r="CO32" s="23"/>
      <c r="CP32" s="24"/>
      <c r="CQ32" s="23"/>
      <c r="CR32" s="23"/>
      <c r="CS32" s="25"/>
      <c r="CT32" s="23"/>
      <c r="CU32" s="23"/>
      <c r="CV32" s="24"/>
      <c r="CW32" s="23"/>
      <c r="CX32" s="23"/>
      <c r="CY32" s="24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5"/>
      <c r="EA32" s="23"/>
      <c r="EB32" s="11">
        <f t="shared" ref="EB32:EB41" si="3">COUNT(B32:DZ32)</f>
        <v>6</v>
      </c>
      <c r="EC32" s="11">
        <f t="shared" ref="EC32:EC41" si="4">SUM(B32:DZ32)</f>
        <v>731</v>
      </c>
      <c r="ED32" s="20">
        <f t="shared" ref="ED32:ED41" si="5">AVERAGE(B32:DZ32)</f>
        <v>121.83333333333333</v>
      </c>
      <c r="EE32" s="2"/>
      <c r="EF32" s="2"/>
      <c r="EG32" s="2"/>
      <c r="EH32" s="2"/>
      <c r="EI32" s="2"/>
    </row>
    <row r="33" spans="1:139" customFormat="1">
      <c r="A33" s="307" t="s">
        <v>53</v>
      </c>
      <c r="B33" s="156"/>
      <c r="C33" s="156"/>
      <c r="D33" s="157"/>
      <c r="E33" s="156"/>
      <c r="F33" s="156"/>
      <c r="G33" s="157"/>
      <c r="H33" s="156">
        <v>165</v>
      </c>
      <c r="I33" s="156">
        <v>167</v>
      </c>
      <c r="J33" s="157">
        <v>136</v>
      </c>
      <c r="K33" s="156">
        <v>137</v>
      </c>
      <c r="L33" s="156">
        <v>181</v>
      </c>
      <c r="M33" s="157">
        <v>143</v>
      </c>
      <c r="N33" s="156">
        <v>119</v>
      </c>
      <c r="O33" s="156">
        <v>113</v>
      </c>
      <c r="P33" s="157"/>
      <c r="Q33" s="156">
        <v>140</v>
      </c>
      <c r="R33" s="156">
        <v>184</v>
      </c>
      <c r="S33" s="157">
        <v>132</v>
      </c>
      <c r="T33" s="156"/>
      <c r="U33" s="156"/>
      <c r="V33" s="158"/>
      <c r="W33" s="156">
        <v>120</v>
      </c>
      <c r="X33" s="156">
        <v>98</v>
      </c>
      <c r="Y33" s="157"/>
      <c r="Z33" s="156"/>
      <c r="AA33" s="156"/>
      <c r="AB33" s="157"/>
      <c r="AC33" s="156"/>
      <c r="AD33" s="156"/>
      <c r="AE33" s="157"/>
      <c r="AF33" s="156"/>
      <c r="AG33" s="156"/>
      <c r="AH33" s="158"/>
      <c r="AI33" s="156"/>
      <c r="AJ33" s="156"/>
      <c r="AK33" s="157"/>
      <c r="AL33" s="156"/>
      <c r="AM33" s="156"/>
      <c r="AN33" s="157"/>
      <c r="AO33" s="156"/>
      <c r="AP33" s="156"/>
      <c r="AQ33" s="156"/>
      <c r="AR33" s="156"/>
      <c r="AS33" s="156"/>
      <c r="AT33" s="157"/>
      <c r="AU33" s="160"/>
      <c r="AV33" s="160"/>
      <c r="AW33" s="162"/>
      <c r="AX33" s="156"/>
      <c r="AY33" s="156"/>
      <c r="AZ33" s="157"/>
      <c r="BA33" s="160"/>
      <c r="BB33" s="160"/>
      <c r="BC33" s="162"/>
      <c r="BD33" s="156"/>
      <c r="BE33" s="156"/>
      <c r="BF33" s="158"/>
      <c r="BG33" s="156"/>
      <c r="BH33" s="156"/>
      <c r="BI33" s="157"/>
      <c r="BJ33" s="160"/>
      <c r="BK33" s="160"/>
      <c r="BL33" s="162"/>
      <c r="BM33" s="156"/>
      <c r="BN33" s="156"/>
      <c r="BO33" s="157"/>
      <c r="BP33" s="160"/>
      <c r="BQ33" s="160"/>
      <c r="BR33" s="161"/>
      <c r="BS33" s="160"/>
      <c r="BT33" s="160"/>
      <c r="BU33" s="162"/>
      <c r="BV33" s="156"/>
      <c r="BW33" s="156"/>
      <c r="BX33" s="157"/>
      <c r="BY33" s="156"/>
      <c r="BZ33" s="156"/>
      <c r="CA33" s="157"/>
      <c r="CB33" s="160"/>
      <c r="CC33" s="160"/>
      <c r="CD33" s="162"/>
      <c r="CE33" s="156"/>
      <c r="CF33" s="156"/>
      <c r="CG33" s="158"/>
      <c r="CH33" s="197"/>
      <c r="CI33" s="197"/>
      <c r="CJ33" s="198"/>
      <c r="CK33" s="197"/>
      <c r="CL33" s="197"/>
      <c r="CM33" s="198"/>
      <c r="CN33" s="197"/>
      <c r="CO33" s="197"/>
      <c r="CP33" s="198"/>
      <c r="CQ33" s="197"/>
      <c r="CR33" s="197"/>
      <c r="CS33" s="199"/>
      <c r="CT33" s="197"/>
      <c r="CU33" s="197"/>
      <c r="CV33" s="198"/>
      <c r="CW33" s="197"/>
      <c r="CX33" s="197"/>
      <c r="CY33" s="198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5"/>
      <c r="EA33" s="23"/>
      <c r="EB33" s="11">
        <f t="shared" si="3"/>
        <v>13</v>
      </c>
      <c r="EC33" s="11">
        <f t="shared" si="4"/>
        <v>1835</v>
      </c>
      <c r="ED33" s="20">
        <f t="shared" si="5"/>
        <v>141.15384615384616</v>
      </c>
      <c r="EE33" s="2"/>
      <c r="EF33" s="2"/>
      <c r="EG33" s="2"/>
      <c r="EH33" s="2"/>
      <c r="EI33" s="2"/>
    </row>
    <row r="34" spans="1:139" customFormat="1">
      <c r="A34" s="304" t="s">
        <v>31</v>
      </c>
      <c r="B34" s="12"/>
      <c r="C34" s="12"/>
      <c r="D34" s="13"/>
      <c r="E34" s="12"/>
      <c r="F34" s="12"/>
      <c r="G34" s="13"/>
      <c r="H34" s="12"/>
      <c r="I34" s="12"/>
      <c r="J34" s="13"/>
      <c r="K34" s="12">
        <v>163</v>
      </c>
      <c r="L34" s="12"/>
      <c r="M34" s="13"/>
      <c r="N34" s="12">
        <v>124</v>
      </c>
      <c r="O34" s="12">
        <v>148</v>
      </c>
      <c r="P34" s="13">
        <v>169</v>
      </c>
      <c r="Q34" s="12">
        <v>142</v>
      </c>
      <c r="R34" s="12">
        <v>141</v>
      </c>
      <c r="S34" s="13">
        <v>124</v>
      </c>
      <c r="T34" s="12"/>
      <c r="U34" s="12"/>
      <c r="V34" s="14"/>
      <c r="W34" s="12"/>
      <c r="X34" s="12">
        <v>120</v>
      </c>
      <c r="Y34" s="13">
        <v>173</v>
      </c>
      <c r="Z34" s="12"/>
      <c r="AA34" s="12"/>
      <c r="AB34" s="13"/>
      <c r="AC34" s="12"/>
      <c r="AD34" s="12"/>
      <c r="AE34" s="13"/>
      <c r="AF34" s="12"/>
      <c r="AG34" s="12"/>
      <c r="AH34" s="14"/>
      <c r="AI34" s="12"/>
      <c r="AJ34" s="12"/>
      <c r="AK34" s="13"/>
      <c r="AL34" s="12"/>
      <c r="AM34" s="12"/>
      <c r="AN34" s="13"/>
      <c r="AO34" s="12"/>
      <c r="AP34" s="12"/>
      <c r="AQ34" s="12"/>
      <c r="AR34" s="12"/>
      <c r="AS34" s="12"/>
      <c r="AT34" s="13"/>
      <c r="AU34" s="15"/>
      <c r="AV34" s="15"/>
      <c r="AW34" s="16"/>
      <c r="AX34" s="12"/>
      <c r="AY34" s="12"/>
      <c r="AZ34" s="13"/>
      <c r="BA34" s="15"/>
      <c r="BB34" s="15"/>
      <c r="BC34" s="16"/>
      <c r="BD34" s="12"/>
      <c r="BE34" s="12"/>
      <c r="BF34" s="14"/>
      <c r="BG34" s="12"/>
      <c r="BH34" s="12"/>
      <c r="BI34" s="13"/>
      <c r="BJ34" s="15"/>
      <c r="BK34" s="15"/>
      <c r="BL34" s="16"/>
      <c r="BM34" s="12"/>
      <c r="BN34" s="12"/>
      <c r="BO34" s="13"/>
      <c r="BP34" s="15"/>
      <c r="BQ34" s="15"/>
      <c r="BR34" s="17"/>
      <c r="BS34" s="15"/>
      <c r="BT34" s="15"/>
      <c r="BU34" s="16"/>
      <c r="BV34" s="12"/>
      <c r="BW34" s="12"/>
      <c r="BX34" s="13"/>
      <c r="BY34" s="12"/>
      <c r="BZ34" s="12"/>
      <c r="CA34" s="13"/>
      <c r="CB34" s="15"/>
      <c r="CC34" s="15"/>
      <c r="CD34" s="16"/>
      <c r="CE34" s="12"/>
      <c r="CF34" s="12"/>
      <c r="CG34" s="14"/>
      <c r="CH34" s="23"/>
      <c r="CI34" s="23"/>
      <c r="CJ34" s="24"/>
      <c r="CK34" s="23"/>
      <c r="CL34" s="23"/>
      <c r="CM34" s="24"/>
      <c r="CN34" s="23"/>
      <c r="CO34" s="23"/>
      <c r="CP34" s="24"/>
      <c r="CQ34" s="23"/>
      <c r="CR34" s="23"/>
      <c r="CS34" s="25"/>
      <c r="CT34" s="23"/>
      <c r="CU34" s="23"/>
      <c r="CV34" s="24"/>
      <c r="CW34" s="23"/>
      <c r="CX34" s="23"/>
      <c r="CY34" s="24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5"/>
      <c r="EA34" s="23"/>
      <c r="EB34" s="11">
        <f t="shared" si="3"/>
        <v>9</v>
      </c>
      <c r="EC34" s="11">
        <f t="shared" si="4"/>
        <v>1304</v>
      </c>
      <c r="ED34" s="20">
        <f t="shared" si="5"/>
        <v>144.88888888888889</v>
      </c>
      <c r="EE34" s="2"/>
      <c r="EF34" s="2"/>
      <c r="EG34" s="2"/>
      <c r="EH34" s="2"/>
      <c r="EI34" s="2"/>
    </row>
    <row r="35" spans="1:139" customFormat="1">
      <c r="A35" s="307" t="s">
        <v>33</v>
      </c>
      <c r="B35" s="156">
        <v>138</v>
      </c>
      <c r="C35" s="156">
        <v>128</v>
      </c>
      <c r="D35" s="157">
        <v>173</v>
      </c>
      <c r="E35" s="156">
        <v>140</v>
      </c>
      <c r="F35" s="156">
        <v>151</v>
      </c>
      <c r="G35" s="157">
        <v>157</v>
      </c>
      <c r="H35" s="156">
        <v>155</v>
      </c>
      <c r="I35" s="156">
        <v>141</v>
      </c>
      <c r="J35" s="157">
        <v>142</v>
      </c>
      <c r="K35" s="156">
        <v>134</v>
      </c>
      <c r="L35" s="156">
        <v>146</v>
      </c>
      <c r="M35" s="157">
        <v>145</v>
      </c>
      <c r="N35" s="156">
        <v>131</v>
      </c>
      <c r="O35" s="156">
        <v>115</v>
      </c>
      <c r="P35" s="157">
        <v>118</v>
      </c>
      <c r="Q35" s="156"/>
      <c r="R35" s="156"/>
      <c r="S35" s="157"/>
      <c r="T35" s="156">
        <v>106</v>
      </c>
      <c r="U35" s="156">
        <v>155</v>
      </c>
      <c r="V35" s="158">
        <v>112</v>
      </c>
      <c r="W35" s="156">
        <v>172</v>
      </c>
      <c r="X35" s="156">
        <v>171</v>
      </c>
      <c r="Y35" s="157">
        <v>111</v>
      </c>
      <c r="Z35" s="156"/>
      <c r="AA35" s="156"/>
      <c r="AB35" s="157"/>
      <c r="AC35" s="156"/>
      <c r="AD35" s="156"/>
      <c r="AE35" s="157"/>
      <c r="AF35" s="156"/>
      <c r="AG35" s="156"/>
      <c r="AH35" s="158"/>
      <c r="AI35" s="156"/>
      <c r="AJ35" s="156"/>
      <c r="AK35" s="157"/>
      <c r="AL35" s="156"/>
      <c r="AM35" s="156"/>
      <c r="AN35" s="157"/>
      <c r="AO35" s="156"/>
      <c r="AP35" s="156"/>
      <c r="AQ35" s="156"/>
      <c r="AR35" s="156"/>
      <c r="AS35" s="156"/>
      <c r="AT35" s="157"/>
      <c r="AU35" s="160"/>
      <c r="AV35" s="160"/>
      <c r="AW35" s="162"/>
      <c r="AX35" s="156"/>
      <c r="AY35" s="156"/>
      <c r="AZ35" s="157"/>
      <c r="BA35" s="160"/>
      <c r="BB35" s="160"/>
      <c r="BC35" s="162"/>
      <c r="BD35" s="160"/>
      <c r="BE35" s="160"/>
      <c r="BF35" s="161"/>
      <c r="BG35" s="156"/>
      <c r="BH35" s="156"/>
      <c r="BI35" s="157"/>
      <c r="BJ35" s="160"/>
      <c r="BK35" s="160"/>
      <c r="BL35" s="162"/>
      <c r="BM35" s="156"/>
      <c r="BN35" s="156"/>
      <c r="BO35" s="157"/>
      <c r="BP35" s="160"/>
      <c r="BQ35" s="160"/>
      <c r="BR35" s="161"/>
      <c r="BS35" s="160"/>
      <c r="BT35" s="160"/>
      <c r="BU35" s="162"/>
      <c r="BV35" s="160"/>
      <c r="BW35" s="160"/>
      <c r="BX35" s="162"/>
      <c r="BY35" s="156"/>
      <c r="BZ35" s="156"/>
      <c r="CA35" s="157"/>
      <c r="CB35" s="156"/>
      <c r="CC35" s="156"/>
      <c r="CD35" s="157"/>
      <c r="CE35" s="156"/>
      <c r="CF35" s="156"/>
      <c r="CG35" s="158"/>
      <c r="CH35" s="197"/>
      <c r="CI35" s="197"/>
      <c r="CJ35" s="198"/>
      <c r="CK35" s="197"/>
      <c r="CL35" s="197"/>
      <c r="CM35" s="198"/>
      <c r="CN35" s="197"/>
      <c r="CO35" s="197"/>
      <c r="CP35" s="198"/>
      <c r="CQ35" s="197"/>
      <c r="CR35" s="197"/>
      <c r="CS35" s="199"/>
      <c r="CT35" s="197"/>
      <c r="CU35" s="197"/>
      <c r="CV35" s="198"/>
      <c r="CW35" s="197"/>
      <c r="CX35" s="197"/>
      <c r="CY35" s="198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5"/>
      <c r="EA35" s="23"/>
      <c r="EB35" s="11">
        <f t="shared" si="3"/>
        <v>21</v>
      </c>
      <c r="EC35" s="11">
        <f t="shared" si="4"/>
        <v>2941</v>
      </c>
      <c r="ED35" s="20">
        <f t="shared" si="5"/>
        <v>140.04761904761904</v>
      </c>
      <c r="EE35" s="2"/>
      <c r="EF35" s="2"/>
      <c r="EG35" s="2"/>
      <c r="EH35" s="2"/>
      <c r="EI35" s="2"/>
    </row>
    <row r="36" spans="1:139" customFormat="1">
      <c r="A36" s="304" t="s">
        <v>34</v>
      </c>
      <c r="B36" s="12"/>
      <c r="C36" s="12"/>
      <c r="D36" s="13"/>
      <c r="E36" s="12">
        <v>163</v>
      </c>
      <c r="F36" s="12">
        <v>126</v>
      </c>
      <c r="G36" s="13">
        <v>176</v>
      </c>
      <c r="H36" s="12">
        <v>150</v>
      </c>
      <c r="I36" s="12">
        <v>190</v>
      </c>
      <c r="J36" s="13">
        <v>167</v>
      </c>
      <c r="K36" s="12">
        <v>127</v>
      </c>
      <c r="L36" s="12">
        <v>161</v>
      </c>
      <c r="M36" s="13">
        <v>167</v>
      </c>
      <c r="N36" s="12">
        <v>154</v>
      </c>
      <c r="O36" s="12">
        <v>189</v>
      </c>
      <c r="P36" s="13">
        <v>176</v>
      </c>
      <c r="Q36" s="12">
        <v>152</v>
      </c>
      <c r="R36" s="12">
        <v>144</v>
      </c>
      <c r="S36" s="13">
        <v>160</v>
      </c>
      <c r="T36" s="12"/>
      <c r="U36" s="12"/>
      <c r="V36" s="14"/>
      <c r="W36" s="12"/>
      <c r="X36" s="12"/>
      <c r="Y36" s="13"/>
      <c r="Z36" s="12"/>
      <c r="AA36" s="12"/>
      <c r="AB36" s="13"/>
      <c r="AC36" s="12"/>
      <c r="AD36" s="12"/>
      <c r="AE36" s="13"/>
      <c r="AF36" s="12"/>
      <c r="AG36" s="12"/>
      <c r="AH36" s="14"/>
      <c r="AI36" s="12"/>
      <c r="AJ36" s="12"/>
      <c r="AK36" s="13"/>
      <c r="AL36" s="12"/>
      <c r="AM36" s="12"/>
      <c r="AN36" s="13"/>
      <c r="AO36" s="12"/>
      <c r="AP36" s="12"/>
      <c r="AQ36" s="12"/>
      <c r="AR36" s="12"/>
      <c r="AS36" s="12"/>
      <c r="AT36" s="13"/>
      <c r="AU36" s="15"/>
      <c r="AV36" s="15"/>
      <c r="AW36" s="16"/>
      <c r="AX36" s="12"/>
      <c r="AY36" s="12"/>
      <c r="AZ36" s="13"/>
      <c r="BA36" s="12"/>
      <c r="BB36" s="12"/>
      <c r="BC36" s="13"/>
      <c r="BD36" s="12"/>
      <c r="BE36" s="12"/>
      <c r="BF36" s="14"/>
      <c r="BG36" s="12"/>
      <c r="BH36" s="12"/>
      <c r="BI36" s="13"/>
      <c r="BJ36" s="12"/>
      <c r="BK36" s="12"/>
      <c r="BL36" s="13"/>
      <c r="BM36" s="12"/>
      <c r="BN36" s="12"/>
      <c r="BO36" s="13"/>
      <c r="BP36" s="12"/>
      <c r="BQ36" s="12"/>
      <c r="BR36" s="14"/>
      <c r="BS36" s="12"/>
      <c r="BT36" s="12"/>
      <c r="BU36" s="13"/>
      <c r="BV36" s="12"/>
      <c r="BW36" s="12"/>
      <c r="BX36" s="13"/>
      <c r="BY36" s="12"/>
      <c r="BZ36" s="12"/>
      <c r="CA36" s="13"/>
      <c r="CB36" s="12"/>
      <c r="CC36" s="12"/>
      <c r="CD36" s="13"/>
      <c r="CE36" s="12"/>
      <c r="CF36" s="12"/>
      <c r="CG36" s="14"/>
      <c r="CH36" s="23"/>
      <c r="CI36" s="23"/>
      <c r="CJ36" s="24"/>
      <c r="CK36" s="23"/>
      <c r="CL36" s="23"/>
      <c r="CM36" s="24"/>
      <c r="CN36" s="23"/>
      <c r="CO36" s="23"/>
      <c r="CP36" s="24"/>
      <c r="CQ36" s="23"/>
      <c r="CR36" s="23"/>
      <c r="CS36" s="25"/>
      <c r="CT36" s="23"/>
      <c r="CU36" s="23"/>
      <c r="CV36" s="24"/>
      <c r="CW36" s="23"/>
      <c r="CX36" s="23"/>
      <c r="CY36" s="24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5"/>
      <c r="EA36" s="23"/>
      <c r="EB36" s="11">
        <f t="shared" si="3"/>
        <v>15</v>
      </c>
      <c r="EC36" s="11">
        <f t="shared" si="4"/>
        <v>2402</v>
      </c>
      <c r="ED36" s="20">
        <f t="shared" si="5"/>
        <v>160.13333333333333</v>
      </c>
      <c r="EE36" s="2"/>
      <c r="EF36" s="2"/>
      <c r="EG36" s="2"/>
      <c r="EH36" s="2"/>
      <c r="EI36" s="2"/>
    </row>
    <row r="37" spans="1:139" customFormat="1">
      <c r="A37" s="307" t="s">
        <v>58</v>
      </c>
      <c r="B37" s="156">
        <v>164</v>
      </c>
      <c r="C37" s="156">
        <v>181</v>
      </c>
      <c r="D37" s="157">
        <v>235</v>
      </c>
      <c r="E37" s="156">
        <v>224</v>
      </c>
      <c r="F37" s="156">
        <v>170</v>
      </c>
      <c r="G37" s="157">
        <v>157</v>
      </c>
      <c r="H37" s="156">
        <v>175</v>
      </c>
      <c r="I37" s="156">
        <v>192</v>
      </c>
      <c r="J37" s="157">
        <v>212</v>
      </c>
      <c r="K37" s="156">
        <v>137</v>
      </c>
      <c r="L37" s="156">
        <v>205</v>
      </c>
      <c r="M37" s="157">
        <v>148</v>
      </c>
      <c r="N37" s="156"/>
      <c r="O37" s="156"/>
      <c r="P37" s="157"/>
      <c r="Q37" s="156">
        <v>191</v>
      </c>
      <c r="R37" s="156">
        <v>182</v>
      </c>
      <c r="S37" s="157">
        <v>177</v>
      </c>
      <c r="T37" s="156">
        <v>163</v>
      </c>
      <c r="U37" s="156">
        <v>197</v>
      </c>
      <c r="V37" s="158">
        <v>170</v>
      </c>
      <c r="W37" s="156"/>
      <c r="X37" s="156"/>
      <c r="Y37" s="157"/>
      <c r="Z37" s="156"/>
      <c r="AA37" s="156"/>
      <c r="AB37" s="157"/>
      <c r="AC37" s="156"/>
      <c r="AD37" s="156"/>
      <c r="AE37" s="157"/>
      <c r="AF37" s="156"/>
      <c r="AG37" s="156"/>
      <c r="AH37" s="158"/>
      <c r="AI37" s="156"/>
      <c r="AJ37" s="156"/>
      <c r="AK37" s="157"/>
      <c r="AL37" s="156"/>
      <c r="AM37" s="156"/>
      <c r="AN37" s="157"/>
      <c r="AO37" s="156"/>
      <c r="AP37" s="156"/>
      <c r="AQ37" s="156"/>
      <c r="AR37" s="156"/>
      <c r="AS37" s="156"/>
      <c r="AT37" s="157"/>
      <c r="AU37" s="160"/>
      <c r="AV37" s="160"/>
      <c r="AW37" s="162"/>
      <c r="AX37" s="160"/>
      <c r="AY37" s="160"/>
      <c r="AZ37" s="162"/>
      <c r="BA37" s="156"/>
      <c r="BB37" s="156"/>
      <c r="BC37" s="157"/>
      <c r="BD37" s="160"/>
      <c r="BE37" s="160"/>
      <c r="BF37" s="161"/>
      <c r="BG37" s="156"/>
      <c r="BH37" s="156"/>
      <c r="BI37" s="157"/>
      <c r="BJ37" s="156"/>
      <c r="BK37" s="156"/>
      <c r="BL37" s="157"/>
      <c r="BM37" s="160"/>
      <c r="BN37" s="160"/>
      <c r="BO37" s="162"/>
      <c r="BP37" s="156"/>
      <c r="BQ37" s="156"/>
      <c r="BR37" s="158"/>
      <c r="BS37" s="156"/>
      <c r="BT37" s="156"/>
      <c r="BU37" s="157"/>
      <c r="BV37" s="160"/>
      <c r="BW37" s="160"/>
      <c r="BX37" s="162"/>
      <c r="BY37" s="156"/>
      <c r="BZ37" s="156"/>
      <c r="CA37" s="157"/>
      <c r="CB37" s="156"/>
      <c r="CC37" s="156"/>
      <c r="CD37" s="157"/>
      <c r="CE37" s="156"/>
      <c r="CF37" s="156"/>
      <c r="CG37" s="158"/>
      <c r="CH37" s="197"/>
      <c r="CI37" s="197"/>
      <c r="CJ37" s="198"/>
      <c r="CK37" s="197"/>
      <c r="CL37" s="197"/>
      <c r="CM37" s="198"/>
      <c r="CN37" s="197"/>
      <c r="CO37" s="197"/>
      <c r="CP37" s="198"/>
      <c r="CQ37" s="197"/>
      <c r="CR37" s="197"/>
      <c r="CS37" s="199"/>
      <c r="CT37" s="197"/>
      <c r="CU37" s="197"/>
      <c r="CV37" s="198"/>
      <c r="CW37" s="197"/>
      <c r="CX37" s="197"/>
      <c r="CY37" s="198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5"/>
      <c r="EA37" s="23"/>
      <c r="EB37" s="11">
        <f t="shared" si="3"/>
        <v>18</v>
      </c>
      <c r="EC37" s="11">
        <f t="shared" si="4"/>
        <v>3280</v>
      </c>
      <c r="ED37" s="20">
        <f t="shared" si="5"/>
        <v>182.22222222222223</v>
      </c>
      <c r="EE37" s="2"/>
      <c r="EF37" s="2"/>
      <c r="EG37" s="2"/>
      <c r="EH37" s="2"/>
      <c r="EI37" s="2"/>
    </row>
    <row r="38" spans="1:139" customFormat="1">
      <c r="A38" s="11" t="s">
        <v>36</v>
      </c>
      <c r="B38" s="12">
        <v>2</v>
      </c>
      <c r="C38" s="12"/>
      <c r="D38" s="13"/>
      <c r="E38" s="12"/>
      <c r="F38" s="12"/>
      <c r="G38" s="13"/>
      <c r="H38" s="12"/>
      <c r="I38" s="12"/>
      <c r="J38" s="13"/>
      <c r="K38" s="12"/>
      <c r="L38" s="12"/>
      <c r="M38" s="13"/>
      <c r="N38" s="12"/>
      <c r="O38" s="12"/>
      <c r="P38" s="13"/>
      <c r="Q38" s="12"/>
      <c r="R38" s="12"/>
      <c r="S38" s="13"/>
      <c r="T38" s="12"/>
      <c r="U38" s="12"/>
      <c r="V38" s="14"/>
      <c r="W38" s="12"/>
      <c r="X38" s="12"/>
      <c r="Y38" s="13"/>
      <c r="Z38" s="12"/>
      <c r="AA38" s="12"/>
      <c r="AB38" s="13"/>
      <c r="AC38" s="12"/>
      <c r="AD38" s="12"/>
      <c r="AE38" s="13"/>
      <c r="AF38" s="12"/>
      <c r="AG38" s="12"/>
      <c r="AH38" s="14"/>
      <c r="AI38" s="12"/>
      <c r="AJ38" s="12"/>
      <c r="AK38" s="13"/>
      <c r="AL38" s="12"/>
      <c r="AM38" s="12"/>
      <c r="AN38" s="13"/>
      <c r="AO38" s="12"/>
      <c r="AP38" s="12"/>
      <c r="AQ38" s="12"/>
      <c r="AR38" s="12"/>
      <c r="AS38" s="12"/>
      <c r="AT38" s="13"/>
      <c r="AU38" s="15"/>
      <c r="AV38" s="15"/>
      <c r="AW38" s="16"/>
      <c r="AX38" s="15"/>
      <c r="AY38" s="15"/>
      <c r="AZ38" s="16"/>
      <c r="BA38" s="15"/>
      <c r="BB38" s="15"/>
      <c r="BC38" s="16"/>
      <c r="BD38" s="12"/>
      <c r="BE38" s="12"/>
      <c r="BF38" s="14"/>
      <c r="BG38" s="12"/>
      <c r="BH38" s="12"/>
      <c r="BI38" s="13"/>
      <c r="BJ38" s="15"/>
      <c r="BK38" s="15"/>
      <c r="BL38" s="16"/>
      <c r="BM38" s="12"/>
      <c r="BN38" s="12"/>
      <c r="BO38" s="13"/>
      <c r="BP38" s="12"/>
      <c r="BQ38" s="12"/>
      <c r="BR38" s="14"/>
      <c r="BS38" s="12"/>
      <c r="BT38" s="12"/>
      <c r="BU38" s="13"/>
      <c r="BV38" s="15"/>
      <c r="BW38" s="15"/>
      <c r="BX38" s="16"/>
      <c r="BY38" s="12"/>
      <c r="BZ38" s="12"/>
      <c r="CA38" s="13"/>
      <c r="CB38" s="15"/>
      <c r="CC38" s="15"/>
      <c r="CD38" s="16"/>
      <c r="CE38" s="12"/>
      <c r="CF38" s="12"/>
      <c r="CG38" s="14"/>
      <c r="CH38" s="23"/>
      <c r="CI38" s="23"/>
      <c r="CJ38" s="24"/>
      <c r="CK38" s="23"/>
      <c r="CL38" s="23"/>
      <c r="CM38" s="24"/>
      <c r="CN38" s="23"/>
      <c r="CO38" s="23"/>
      <c r="CP38" s="24"/>
      <c r="CQ38" s="23"/>
      <c r="CR38" s="23"/>
      <c r="CS38" s="25"/>
      <c r="CT38" s="23"/>
      <c r="CU38" s="23"/>
      <c r="CV38" s="24"/>
      <c r="CW38" s="23"/>
      <c r="CX38" s="23"/>
      <c r="CY38" s="24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5"/>
      <c r="EA38" s="23"/>
      <c r="EB38" s="11">
        <f t="shared" si="3"/>
        <v>1</v>
      </c>
      <c r="EC38" s="11">
        <f t="shared" si="4"/>
        <v>2</v>
      </c>
      <c r="ED38" s="20">
        <f t="shared" si="5"/>
        <v>2</v>
      </c>
      <c r="EE38" s="2"/>
      <c r="EF38" s="2"/>
      <c r="EG38" s="2"/>
      <c r="EH38" s="2"/>
      <c r="EI38" s="2"/>
    </row>
    <row r="39" spans="1:139" customFormat="1">
      <c r="A39" s="155" t="s">
        <v>37</v>
      </c>
      <c r="B39" s="156">
        <v>1</v>
      </c>
      <c r="C39" s="156"/>
      <c r="D39" s="157"/>
      <c r="E39" s="156"/>
      <c r="F39" s="156"/>
      <c r="G39" s="157"/>
      <c r="H39" s="156"/>
      <c r="I39" s="156"/>
      <c r="J39" s="157"/>
      <c r="K39" s="156"/>
      <c r="L39" s="156"/>
      <c r="M39" s="157"/>
      <c r="N39" s="156"/>
      <c r="O39" s="156"/>
      <c r="P39" s="157"/>
      <c r="Q39" s="156"/>
      <c r="R39" s="156"/>
      <c r="S39" s="157"/>
      <c r="T39" s="156"/>
      <c r="U39" s="156"/>
      <c r="V39" s="158"/>
      <c r="W39" s="156"/>
      <c r="X39" s="156"/>
      <c r="Y39" s="157"/>
      <c r="Z39" s="156"/>
      <c r="AA39" s="156"/>
      <c r="AB39" s="157"/>
      <c r="AC39" s="156"/>
      <c r="AD39" s="156"/>
      <c r="AE39" s="157"/>
      <c r="AF39" s="156"/>
      <c r="AG39" s="156"/>
      <c r="AH39" s="158"/>
      <c r="AI39" s="156"/>
      <c r="AJ39" s="156"/>
      <c r="AK39" s="157"/>
      <c r="AL39" s="156"/>
      <c r="AM39" s="156"/>
      <c r="AN39" s="157"/>
      <c r="AO39" s="156"/>
      <c r="AP39" s="156"/>
      <c r="AQ39" s="156"/>
      <c r="AR39" s="156"/>
      <c r="AS39" s="156"/>
      <c r="AT39" s="157"/>
      <c r="AU39" s="160"/>
      <c r="AV39" s="160"/>
      <c r="AW39" s="162"/>
      <c r="AX39" s="156"/>
      <c r="AY39" s="156"/>
      <c r="AZ39" s="157"/>
      <c r="BA39" s="156"/>
      <c r="BB39" s="156"/>
      <c r="BC39" s="157"/>
      <c r="BD39" s="156"/>
      <c r="BE39" s="156"/>
      <c r="BF39" s="158"/>
      <c r="BG39" s="156"/>
      <c r="BH39" s="156"/>
      <c r="BI39" s="157"/>
      <c r="BJ39" s="156"/>
      <c r="BK39" s="156"/>
      <c r="BL39" s="157"/>
      <c r="BM39" s="160"/>
      <c r="BN39" s="160"/>
      <c r="BO39" s="162"/>
      <c r="BP39" s="160"/>
      <c r="BQ39" s="160"/>
      <c r="BR39" s="161"/>
      <c r="BS39" s="160"/>
      <c r="BT39" s="160"/>
      <c r="BU39" s="162"/>
      <c r="BV39" s="160"/>
      <c r="BW39" s="160"/>
      <c r="BX39" s="162"/>
      <c r="BY39" s="160"/>
      <c r="BZ39" s="160"/>
      <c r="CA39" s="162"/>
      <c r="CB39" s="156"/>
      <c r="CC39" s="156"/>
      <c r="CD39" s="157"/>
      <c r="CE39" s="160"/>
      <c r="CF39" s="160"/>
      <c r="CG39" s="161"/>
      <c r="CH39" s="197"/>
      <c r="CI39" s="197"/>
      <c r="CJ39" s="198"/>
      <c r="CK39" s="197"/>
      <c r="CL39" s="197"/>
      <c r="CM39" s="198"/>
      <c r="CN39" s="197"/>
      <c r="CO39" s="197"/>
      <c r="CP39" s="198"/>
      <c r="CQ39" s="197"/>
      <c r="CR39" s="197"/>
      <c r="CS39" s="199"/>
      <c r="CT39" s="197"/>
      <c r="CU39" s="197"/>
      <c r="CV39" s="198"/>
      <c r="CW39" s="197"/>
      <c r="CX39" s="197"/>
      <c r="CY39" s="198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5"/>
      <c r="EA39" s="23"/>
      <c r="EB39" s="11">
        <f t="shared" si="3"/>
        <v>1</v>
      </c>
      <c r="EC39" s="11">
        <f t="shared" si="4"/>
        <v>1</v>
      </c>
      <c r="ED39" s="20">
        <f t="shared" si="5"/>
        <v>1</v>
      </c>
      <c r="EE39" s="2"/>
      <c r="EF39" s="2"/>
      <c r="EG39" s="2"/>
      <c r="EH39" s="2"/>
      <c r="EI39" s="2"/>
    </row>
    <row r="40" spans="1:139" customFormat="1">
      <c r="A40" s="304" t="s">
        <v>115</v>
      </c>
      <c r="B40" s="12"/>
      <c r="C40" s="12"/>
      <c r="D40" s="13"/>
      <c r="E40" s="12"/>
      <c r="F40" s="12"/>
      <c r="G40" s="13"/>
      <c r="H40" s="12"/>
      <c r="I40" s="12"/>
      <c r="J40" s="13"/>
      <c r="K40" s="12">
        <v>128</v>
      </c>
      <c r="L40" s="12">
        <v>127</v>
      </c>
      <c r="M40" s="13">
        <v>106</v>
      </c>
      <c r="N40" s="12">
        <v>152</v>
      </c>
      <c r="O40" s="12">
        <v>157</v>
      </c>
      <c r="P40" s="13">
        <v>129</v>
      </c>
      <c r="Q40" s="12">
        <v>120</v>
      </c>
      <c r="R40" s="12">
        <v>103</v>
      </c>
      <c r="S40" s="13">
        <v>106</v>
      </c>
      <c r="T40" s="12">
        <v>138</v>
      </c>
      <c r="U40" s="12">
        <v>146</v>
      </c>
      <c r="V40" s="14">
        <v>94</v>
      </c>
      <c r="W40" s="12"/>
      <c r="X40" s="12"/>
      <c r="Y40" s="13"/>
      <c r="Z40" s="12"/>
      <c r="AA40" s="12"/>
      <c r="AB40" s="13"/>
      <c r="AC40" s="12"/>
      <c r="AD40" s="12"/>
      <c r="AE40" s="13"/>
      <c r="AF40" s="12"/>
      <c r="AG40" s="12"/>
      <c r="AH40" s="14"/>
      <c r="AI40" s="12"/>
      <c r="AJ40" s="12"/>
      <c r="AK40" s="13"/>
      <c r="AL40" s="12"/>
      <c r="AM40" s="12"/>
      <c r="AN40" s="13"/>
      <c r="AO40" s="12"/>
      <c r="AP40" s="12"/>
      <c r="AQ40" s="12"/>
      <c r="AR40" s="12"/>
      <c r="AS40" s="12"/>
      <c r="AT40" s="13"/>
      <c r="AU40" s="15"/>
      <c r="AV40" s="15"/>
      <c r="AW40" s="16"/>
      <c r="AX40" s="15"/>
      <c r="AY40" s="15"/>
      <c r="AZ40" s="16"/>
      <c r="BA40" s="12"/>
      <c r="BB40" s="12"/>
      <c r="BC40" s="16"/>
      <c r="BD40" s="12"/>
      <c r="BE40" s="12"/>
      <c r="BF40" s="14"/>
      <c r="BG40" s="15"/>
      <c r="BH40" s="15"/>
      <c r="BI40" s="16"/>
      <c r="BJ40" s="15"/>
      <c r="BK40" s="15"/>
      <c r="BL40" s="16"/>
      <c r="BM40" s="15"/>
      <c r="BN40" s="15"/>
      <c r="BO40" s="16"/>
      <c r="BP40" s="15"/>
      <c r="BQ40" s="15"/>
      <c r="BR40" s="17"/>
      <c r="BS40" s="15"/>
      <c r="BT40" s="15"/>
      <c r="BU40" s="16"/>
      <c r="BV40" s="15"/>
      <c r="BW40" s="15"/>
      <c r="BX40" s="16"/>
      <c r="BY40" s="15"/>
      <c r="BZ40" s="15"/>
      <c r="CA40" s="16"/>
      <c r="CB40" s="15"/>
      <c r="CC40" s="15"/>
      <c r="CD40" s="16"/>
      <c r="CE40" s="15"/>
      <c r="CF40" s="15"/>
      <c r="CG40" s="17"/>
      <c r="CH40" s="23"/>
      <c r="CI40" s="23"/>
      <c r="CJ40" s="24"/>
      <c r="CK40" s="23"/>
      <c r="CL40" s="23"/>
      <c r="CM40" s="24"/>
      <c r="CN40" s="23"/>
      <c r="CO40" s="23"/>
      <c r="CP40" s="24"/>
      <c r="CQ40" s="23"/>
      <c r="CR40" s="23"/>
      <c r="CS40" s="25"/>
      <c r="CT40" s="23"/>
      <c r="CU40" s="23"/>
      <c r="CV40" s="24"/>
      <c r="CW40" s="23"/>
      <c r="CX40" s="23"/>
      <c r="CY40" s="24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5"/>
      <c r="EA40" s="23"/>
      <c r="EB40" s="11">
        <f t="shared" si="3"/>
        <v>12</v>
      </c>
      <c r="EC40" s="11">
        <f t="shared" si="4"/>
        <v>1506</v>
      </c>
      <c r="ED40" s="20">
        <f t="shared" si="5"/>
        <v>125.5</v>
      </c>
      <c r="EE40" s="2"/>
      <c r="EF40" s="2"/>
      <c r="EG40" s="2"/>
      <c r="EH40" s="2"/>
      <c r="EI40" s="2"/>
    </row>
    <row r="41" spans="1:139" customFormat="1">
      <c r="A41" s="304" t="s">
        <v>116</v>
      </c>
      <c r="B41" s="12"/>
      <c r="C41" s="12"/>
      <c r="D41" s="13"/>
      <c r="E41" s="12"/>
      <c r="F41" s="12"/>
      <c r="G41" s="13"/>
      <c r="H41" s="12"/>
      <c r="I41" s="12"/>
      <c r="J41" s="13"/>
      <c r="K41" s="12">
        <v>134</v>
      </c>
      <c r="L41" s="12">
        <v>123</v>
      </c>
      <c r="M41" s="13">
        <v>135</v>
      </c>
      <c r="N41" s="12">
        <v>127</v>
      </c>
      <c r="O41" s="12">
        <v>155</v>
      </c>
      <c r="P41" s="13">
        <v>181</v>
      </c>
      <c r="Q41" s="12">
        <v>145</v>
      </c>
      <c r="R41" s="12">
        <v>152</v>
      </c>
      <c r="S41" s="13">
        <v>137</v>
      </c>
      <c r="T41" s="12">
        <v>159</v>
      </c>
      <c r="U41" s="12">
        <v>148</v>
      </c>
      <c r="V41" s="14">
        <v>187</v>
      </c>
      <c r="W41" s="12"/>
      <c r="X41" s="12"/>
      <c r="Y41" s="13"/>
      <c r="Z41" s="12"/>
      <c r="AA41" s="12"/>
      <c r="AB41" s="13"/>
      <c r="AC41" s="12"/>
      <c r="AD41" s="12"/>
      <c r="AE41" s="13"/>
      <c r="AF41" s="12"/>
      <c r="AG41" s="156"/>
      <c r="AH41" s="158"/>
      <c r="AI41" s="156"/>
      <c r="AJ41" s="156"/>
      <c r="AK41" s="157"/>
      <c r="AL41" s="156"/>
      <c r="AM41" s="156"/>
      <c r="AN41" s="157"/>
      <c r="AO41" s="156"/>
      <c r="AP41" s="156"/>
      <c r="AQ41" s="156"/>
      <c r="AR41" s="156"/>
      <c r="AS41" s="156"/>
      <c r="AT41" s="157"/>
      <c r="AU41" s="160"/>
      <c r="AV41" s="160"/>
      <c r="AW41" s="162"/>
      <c r="AX41" s="160"/>
      <c r="AY41" s="160"/>
      <c r="AZ41" s="162"/>
      <c r="BA41" s="160"/>
      <c r="BB41" s="160"/>
      <c r="BC41" s="162"/>
      <c r="BD41" s="156"/>
      <c r="BE41" s="156"/>
      <c r="BF41" s="158"/>
      <c r="BG41" s="160"/>
      <c r="BH41" s="160"/>
      <c r="BI41" s="162"/>
      <c r="BJ41" s="160"/>
      <c r="BK41" s="160"/>
      <c r="BL41" s="162"/>
      <c r="BM41" s="160"/>
      <c r="BN41" s="160"/>
      <c r="BO41" s="162"/>
      <c r="BP41" s="160"/>
      <c r="BQ41" s="160"/>
      <c r="BR41" s="161"/>
      <c r="BS41" s="160"/>
      <c r="BT41" s="160"/>
      <c r="BU41" s="162"/>
      <c r="BV41" s="160"/>
      <c r="BW41" s="160"/>
      <c r="BX41" s="162"/>
      <c r="BY41" s="160"/>
      <c r="BZ41" s="160"/>
      <c r="CA41" s="162"/>
      <c r="CB41" s="160"/>
      <c r="CC41" s="160"/>
      <c r="CD41" s="162"/>
      <c r="CE41" s="160"/>
      <c r="CF41" s="160"/>
      <c r="CG41" s="161"/>
      <c r="CH41" s="197"/>
      <c r="CI41" s="197"/>
      <c r="CJ41" s="198"/>
      <c r="CK41" s="197"/>
      <c r="CL41" s="197"/>
      <c r="CM41" s="198"/>
      <c r="CN41" s="197"/>
      <c r="CO41" s="197"/>
      <c r="CP41" s="198"/>
      <c r="CQ41" s="197"/>
      <c r="CR41" s="197"/>
      <c r="CS41" s="199"/>
      <c r="CT41" s="197"/>
      <c r="CU41" s="197"/>
      <c r="CV41" s="198"/>
      <c r="CW41" s="197"/>
      <c r="CX41" s="197"/>
      <c r="CY41" s="198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5"/>
      <c r="EA41" s="23"/>
      <c r="EB41" s="11">
        <f t="shared" si="3"/>
        <v>12</v>
      </c>
      <c r="EC41" s="11">
        <f t="shared" si="4"/>
        <v>1783</v>
      </c>
      <c r="ED41" s="20">
        <f t="shared" si="5"/>
        <v>148.58333333333334</v>
      </c>
      <c r="EE41" s="2"/>
      <c r="EF41" s="2"/>
      <c r="EG41" s="2"/>
      <c r="EH41" s="2"/>
      <c r="EI41" s="2"/>
    </row>
  </sheetData>
  <hyperlinks>
    <hyperlink ref="A26" location="Wieli!A1" display="Wieli" xr:uid="{FA09847E-18A7-4F17-9E36-319AD261DDBB}"/>
    <hyperlink ref="A5" location="Andi!A1" display="Andreas" xr:uid="{C0A8B262-51F8-492E-9F49-948C1814D5B8}"/>
    <hyperlink ref="A6" location="Carsten!A1" display="Carsten" xr:uid="{65A191EA-8FB9-4AFD-903B-BD4AB33D3059}"/>
    <hyperlink ref="A7" location="Felix!A1" display="Felix" xr:uid="{170D22A7-D6AC-4F3F-94A5-3DD86A5847F5}"/>
    <hyperlink ref="A9" location="Hausi!A1" display="Hausi" xr:uid="{E8C0F273-F2E4-4443-A758-61DCFD2CB7B8}"/>
    <hyperlink ref="A11" location="Leo!A1" display="Leo" xr:uid="{57D81E9D-0605-44D7-8646-FDBAAFB25653}"/>
    <hyperlink ref="A13" location="Lukas!A1" display="Lukas" xr:uid="{460B4F37-8EC4-41F1-A784-6951DBD3EAF4}"/>
    <hyperlink ref="A14" location="Marco!A1" display="Marco" xr:uid="{EAFC9965-EBE3-454D-9B53-0ED93173DE37}"/>
    <hyperlink ref="A15" location="Markus!A1" display="Markus" xr:uid="{170E7330-C22E-4D04-8457-4785D071D213}"/>
    <hyperlink ref="A16" location="Matthias!A1" display="Matthias" xr:uid="{FA30452F-A7AC-4FE1-8131-EC12946396FE}"/>
    <hyperlink ref="A17" location="Patrick!A1" display="Patrick" xr:uid="{95F2D9CE-6E00-4E4B-954C-C224B625F87C}"/>
    <hyperlink ref="A18" location="Pädi!A1" display="Pädi" xr:uid="{8814D0FA-021E-470B-8827-04EB456A4D2D}"/>
    <hyperlink ref="A19" location="René!A1" display="René" xr:uid="{BDBC2E4C-560F-418F-BE5C-D534B9D444D6}"/>
    <hyperlink ref="A20" location="Reto!A1" display="Reto " xr:uid="{A9F34BFE-3822-4EFD-AD35-5946FADAA774}"/>
    <hyperlink ref="A21" location="'Sandro C.'!A1" display="Sandro" xr:uid="{262B6BC6-309C-44CC-830D-4A605A8DFD00}"/>
    <hyperlink ref="A22" location="Schawi!A1" display="Schawi" xr:uid="{39424776-A67D-4F1B-A3DC-A08C26F5617D}"/>
    <hyperlink ref="A23" location="Tim!A1" display="Tim" xr:uid="{843C4325-00FB-4921-906C-4BCF6BDEAD3C}"/>
    <hyperlink ref="A24" location="Toni!A1" display="Toni " xr:uid="{C6A55FD2-8C85-4F2D-B25A-ED0613866D2A}"/>
    <hyperlink ref="A25" location="Turtle!A1" display="Turtle" xr:uid="{0BB6C4F5-DBBF-48AD-B6F9-0F90254DEC2C}"/>
    <hyperlink ref="A27" location="Zoran!A1" display="Zoran" xr:uid="{49C4C108-88CF-4F71-A6A0-EB0E5AA20999}"/>
    <hyperlink ref="A32" location="Aline!A1" display="Aline" xr:uid="{3EABBE21-71C5-49F4-BA0F-56258B889AFA}"/>
    <hyperlink ref="A33" location="Claudia!A1" display="Claudia" xr:uid="{DD0B77B1-CAEF-43C0-9AC6-E56759D24316}"/>
    <hyperlink ref="A34" location="Desiree!A1" display="Désirée" xr:uid="{553DCD9F-B017-4995-AADC-68F10B8E77EC}"/>
    <hyperlink ref="A35" location="Juanita!A1" display="Juanita" xr:uid="{FE17E0E7-C1E1-445C-B23B-9B52E7FA4DA3}"/>
    <hyperlink ref="A36" location="Sandra!A1" display="Sandra" xr:uid="{DE1DD0C8-F1DD-4CCD-B4DD-D4D4469DE22E}"/>
    <hyperlink ref="A37" location="'Vivian B.'!A1" display="Vivian B." xr:uid="{05CE0C51-A808-40E2-9D98-ECE864F89BA6}"/>
    <hyperlink ref="A40" location="Jonas!A1" display="Jonas" xr:uid="{95FD23EA-9140-45AB-9346-00FECF3B1652}"/>
    <hyperlink ref="A41" location="Ryan!A1" display="Ryan" xr:uid="{6557C234-81A1-4528-8BB9-41A3C16C64A5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zoomScaleNormal="10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56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93"/>
      <c r="C6" s="291"/>
      <c r="D6" s="294"/>
      <c r="E6" s="291"/>
      <c r="F6" s="291"/>
      <c r="G6" s="294"/>
      <c r="H6" s="291">
        <f>Spiele!H32</f>
        <v>101</v>
      </c>
      <c r="I6" s="291">
        <f>Spiele!I32</f>
        <v>127</v>
      </c>
      <c r="J6" s="294">
        <f>Spiele!J32</f>
        <v>113</v>
      </c>
      <c r="K6" s="291"/>
      <c r="L6" s="291"/>
      <c r="M6" s="294"/>
      <c r="N6" s="207"/>
      <c r="O6" s="207"/>
      <c r="P6" s="276"/>
      <c r="Q6" s="204">
        <f t="shared" ref="Q6:Q16" si="0">AVERAGE(B6:P6)</f>
        <v>113.66666666666667</v>
      </c>
    </row>
    <row r="7" spans="1:17">
      <c r="A7" s="49" t="s">
        <v>11</v>
      </c>
      <c r="B7" s="251"/>
      <c r="C7" s="143"/>
      <c r="D7" s="252"/>
      <c r="E7" s="143">
        <f>Spiele!N32</f>
        <v>140</v>
      </c>
      <c r="F7" s="143">
        <f>Spiele!O32</f>
        <v>103</v>
      </c>
      <c r="G7" s="252">
        <f>Spiele!P32</f>
        <v>147</v>
      </c>
      <c r="H7" s="143">
        <f>Spiele!Q32</f>
        <v>0</v>
      </c>
      <c r="I7" s="143">
        <f>Spiele!R32</f>
        <v>0</v>
      </c>
      <c r="J7" s="252">
        <f>Spiele!S32</f>
        <v>0</v>
      </c>
      <c r="K7" s="143">
        <f>Spiele!T32</f>
        <v>0</v>
      </c>
      <c r="L7" s="143">
        <f>Spiele!U32</f>
        <v>0</v>
      </c>
      <c r="M7" s="252">
        <f>Spiele!V32</f>
        <v>0</v>
      </c>
      <c r="N7" s="50"/>
      <c r="O7" s="50"/>
      <c r="P7" s="216"/>
      <c r="Q7" s="52">
        <f t="shared" si="0"/>
        <v>43.333333333333336</v>
      </c>
    </row>
    <row r="8" spans="1:17">
      <c r="A8" s="202" t="s">
        <v>0</v>
      </c>
      <c r="B8" s="272">
        <f>Spiele!W32</f>
        <v>0</v>
      </c>
      <c r="C8" s="208">
        <f>Spiele!X32</f>
        <v>0</v>
      </c>
      <c r="D8" s="274">
        <f>Spiele!Y32</f>
        <v>0</v>
      </c>
      <c r="E8" s="292">
        <f>Spiele!Z32</f>
        <v>0</v>
      </c>
      <c r="F8" s="292">
        <f>Spiele!AA32</f>
        <v>0</v>
      </c>
      <c r="G8" s="274">
        <f>Spiele!AB32</f>
        <v>0</v>
      </c>
      <c r="H8" s="208">
        <f>Spiele!AC32</f>
        <v>0</v>
      </c>
      <c r="I8" s="208">
        <f>Spiele!AD32</f>
        <v>0</v>
      </c>
      <c r="J8" s="274">
        <f>Spiele!AE32</f>
        <v>0</v>
      </c>
      <c r="K8" s="208">
        <f>Spiele!AF32</f>
        <v>0</v>
      </c>
      <c r="L8" s="292">
        <f>Spiele!AG32</f>
        <v>0</v>
      </c>
      <c r="M8" s="296">
        <f>Spiele!AH32</f>
        <v>0</v>
      </c>
      <c r="N8" s="207"/>
      <c r="O8" s="207"/>
      <c r="P8" s="276"/>
      <c r="Q8" s="204">
        <f t="shared" si="0"/>
        <v>0</v>
      </c>
    </row>
    <row r="9" spans="1:17">
      <c r="A9" s="49" t="s">
        <v>1</v>
      </c>
      <c r="B9" s="231">
        <f>Spiele!AI32</f>
        <v>0</v>
      </c>
      <c r="C9" s="54">
        <f>Spiele!AJ32</f>
        <v>0</v>
      </c>
      <c r="D9" s="220">
        <f>Spiele!AK32</f>
        <v>0</v>
      </c>
      <c r="E9" s="54">
        <f>Spiele!AL32</f>
        <v>0</v>
      </c>
      <c r="F9" s="54">
        <f>Spiele!AM32</f>
        <v>0</v>
      </c>
      <c r="G9" s="220">
        <f>Spiele!AN32</f>
        <v>0</v>
      </c>
      <c r="H9" s="118">
        <f>Spiele!AO32</f>
        <v>0</v>
      </c>
      <c r="I9" s="54">
        <f>Spiele!AP32</f>
        <v>0</v>
      </c>
      <c r="J9" s="220">
        <f>Spiele!AQ32</f>
        <v>0</v>
      </c>
      <c r="K9" s="54">
        <f>Spiele!AR32</f>
        <v>0</v>
      </c>
      <c r="L9" s="54">
        <f>Spiele!AS32</f>
        <v>0</v>
      </c>
      <c r="M9" s="220">
        <f>Spiele!AT32</f>
        <v>0</v>
      </c>
      <c r="N9" s="50"/>
      <c r="O9" s="50"/>
      <c r="P9" s="216"/>
      <c r="Q9" s="52">
        <f t="shared" si="0"/>
        <v>0</v>
      </c>
    </row>
    <row r="10" spans="1:17">
      <c r="A10" s="202" t="s">
        <v>2</v>
      </c>
      <c r="B10" s="272">
        <f>Spiele!AU32</f>
        <v>0</v>
      </c>
      <c r="C10" s="208">
        <f>Spiele!AV32</f>
        <v>0</v>
      </c>
      <c r="D10" s="274">
        <f>Spiele!AW32</f>
        <v>0</v>
      </c>
      <c r="E10" s="207">
        <f>Spiele!AX32</f>
        <v>0</v>
      </c>
      <c r="F10" s="207">
        <f>Spiele!AY32</f>
        <v>0</v>
      </c>
      <c r="G10" s="276">
        <f>Spiele!AZ32</f>
        <v>0</v>
      </c>
      <c r="H10" s="207">
        <f>Spiele!BA32</f>
        <v>0</v>
      </c>
      <c r="I10" s="207">
        <f>Spiele!BB32</f>
        <v>0</v>
      </c>
      <c r="J10" s="276">
        <f>Spiele!BC32</f>
        <v>0</v>
      </c>
      <c r="K10" s="207">
        <f>Spiele!BD32</f>
        <v>0</v>
      </c>
      <c r="L10" s="207">
        <f>Spiele!BE32</f>
        <v>0</v>
      </c>
      <c r="M10" s="276">
        <f>Spiele!BF32</f>
        <v>0</v>
      </c>
      <c r="N10" s="207"/>
      <c r="O10" s="207"/>
      <c r="P10" s="276"/>
      <c r="Q10" s="204">
        <f t="shared" si="0"/>
        <v>0</v>
      </c>
    </row>
    <row r="11" spans="1:17">
      <c r="A11" s="49" t="s">
        <v>3</v>
      </c>
      <c r="B11" s="231">
        <f>Spiele!BG32</f>
        <v>0</v>
      </c>
      <c r="C11" s="54">
        <f>Spiele!BH32</f>
        <v>0</v>
      </c>
      <c r="D11" s="220">
        <f>Spiele!BI32</f>
        <v>0</v>
      </c>
      <c r="E11" s="54">
        <f>Spiele!BJ32</f>
        <v>0</v>
      </c>
      <c r="F11" s="54">
        <f>Spiele!BK32</f>
        <v>0</v>
      </c>
      <c r="G11" s="220">
        <f>Spiele!BL32</f>
        <v>0</v>
      </c>
      <c r="H11" s="54">
        <f>Spiele!BM32</f>
        <v>0</v>
      </c>
      <c r="I11" s="54">
        <f>Spiele!BN32</f>
        <v>0</v>
      </c>
      <c r="J11" s="220">
        <f>Spiele!BO32</f>
        <v>0</v>
      </c>
      <c r="K11" s="54">
        <f>Spiele!BP32</f>
        <v>0</v>
      </c>
      <c r="L11" s="54">
        <f>Spiele!BQ32</f>
        <v>0</v>
      </c>
      <c r="M11" s="220">
        <f>Spiele!BR32</f>
        <v>0</v>
      </c>
      <c r="N11" s="50"/>
      <c r="O11" s="50"/>
      <c r="P11" s="216"/>
      <c r="Q11" s="52">
        <f t="shared" si="0"/>
        <v>0</v>
      </c>
    </row>
    <row r="12" spans="1:17">
      <c r="A12" s="202" t="s">
        <v>5</v>
      </c>
      <c r="B12" s="272">
        <f>Spiele!BS32</f>
        <v>0</v>
      </c>
      <c r="C12" s="208">
        <f>Spiele!BT32</f>
        <v>0</v>
      </c>
      <c r="D12" s="274">
        <f>Spiele!BU32</f>
        <v>0</v>
      </c>
      <c r="E12" s="208">
        <f>Spiele!BV32</f>
        <v>0</v>
      </c>
      <c r="F12" s="208">
        <f>Spiele!BW32</f>
        <v>0</v>
      </c>
      <c r="G12" s="274">
        <f>Spiele!BX32</f>
        <v>0</v>
      </c>
      <c r="H12" s="208">
        <f>Spiele!BY32</f>
        <v>0</v>
      </c>
      <c r="I12" s="208">
        <f>Spiele!BZ32</f>
        <v>0</v>
      </c>
      <c r="J12" s="274">
        <f>Spiele!CA32</f>
        <v>0</v>
      </c>
      <c r="K12" s="208"/>
      <c r="L12" s="208"/>
      <c r="M12" s="274"/>
      <c r="N12" s="207"/>
      <c r="O12" s="207"/>
      <c r="P12" s="276"/>
      <c r="Q12" s="204">
        <f t="shared" si="0"/>
        <v>0</v>
      </c>
    </row>
    <row r="13" spans="1:17">
      <c r="A13" s="49" t="s">
        <v>6</v>
      </c>
      <c r="B13" s="227">
        <f>Spiele!CB32</f>
        <v>0</v>
      </c>
      <c r="C13" s="50">
        <f>Spiele!CC32</f>
        <v>0</v>
      </c>
      <c r="D13" s="216">
        <f>Spiele!CD32</f>
        <v>0</v>
      </c>
      <c r="E13" s="50">
        <f>Spiele!CE32</f>
        <v>0</v>
      </c>
      <c r="F13" s="50">
        <f>Spiele!CF32</f>
        <v>0</v>
      </c>
      <c r="G13" s="216">
        <f>Spiele!CG32</f>
        <v>0</v>
      </c>
      <c r="H13" s="50">
        <f>Spiele!CH32</f>
        <v>0</v>
      </c>
      <c r="I13" s="50">
        <f>Spiele!CI32</f>
        <v>0</v>
      </c>
      <c r="J13" s="216">
        <f>Spiele!CJ32</f>
        <v>0</v>
      </c>
      <c r="K13" s="50">
        <f>Spiele!CK32</f>
        <v>0</v>
      </c>
      <c r="L13" s="50">
        <f>Spiele!CL32</f>
        <v>0</v>
      </c>
      <c r="M13" s="216">
        <f>Spiele!CM32</f>
        <v>0</v>
      </c>
      <c r="N13" s="50">
        <f>Spiele!CN32</f>
        <v>0</v>
      </c>
      <c r="O13" s="50">
        <f>Spiele!CO32</f>
        <v>0</v>
      </c>
      <c r="P13" s="216">
        <f>Spiele!CP32</f>
        <v>0</v>
      </c>
      <c r="Q13" s="52">
        <f t="shared" si="0"/>
        <v>0</v>
      </c>
    </row>
    <row r="14" spans="1:17">
      <c r="A14" s="202" t="s">
        <v>7</v>
      </c>
      <c r="B14" s="272">
        <f>Spiele!CQ32</f>
        <v>0</v>
      </c>
      <c r="C14" s="208">
        <f>Spiele!CR32</f>
        <v>0</v>
      </c>
      <c r="D14" s="274">
        <f>Spiele!CS32</f>
        <v>0</v>
      </c>
      <c r="E14" s="207">
        <f>Spiele!CT32</f>
        <v>0</v>
      </c>
      <c r="F14" s="207">
        <f>Spiele!CU32</f>
        <v>0</v>
      </c>
      <c r="G14" s="276">
        <f>Spiele!CV32</f>
        <v>0</v>
      </c>
      <c r="H14" s="207">
        <f>Spiele!CW32</f>
        <v>0</v>
      </c>
      <c r="I14" s="207">
        <f>Spiele!CX32</f>
        <v>0</v>
      </c>
      <c r="J14" s="276">
        <f>Spiele!CY32</f>
        <v>0</v>
      </c>
      <c r="K14" s="207">
        <f>Spiele!CZ32</f>
        <v>0</v>
      </c>
      <c r="L14" s="207">
        <f>Spiele!DA32</f>
        <v>0</v>
      </c>
      <c r="M14" s="276">
        <f>Spiele!DB32</f>
        <v>0</v>
      </c>
      <c r="N14" s="207"/>
      <c r="O14" s="207"/>
      <c r="P14" s="276"/>
      <c r="Q14" s="204">
        <f t="shared" si="0"/>
        <v>0</v>
      </c>
    </row>
    <row r="15" spans="1:17">
      <c r="A15" s="49" t="s">
        <v>8</v>
      </c>
      <c r="B15" s="227">
        <f>Spiele!DC32</f>
        <v>0</v>
      </c>
      <c r="C15" s="50">
        <f>Spiele!DD32</f>
        <v>0</v>
      </c>
      <c r="D15" s="216">
        <f>Spiele!DE32</f>
        <v>0</v>
      </c>
      <c r="E15" s="50">
        <f>Spiele!DF32</f>
        <v>0</v>
      </c>
      <c r="F15" s="50">
        <f>Spiele!DG32</f>
        <v>0</v>
      </c>
      <c r="G15" s="216">
        <f>Spiele!DH32</f>
        <v>0</v>
      </c>
      <c r="H15" s="50">
        <f>Spiele!DI32</f>
        <v>0</v>
      </c>
      <c r="I15" s="50">
        <f>Spiele!DJ32</f>
        <v>0</v>
      </c>
      <c r="J15" s="216">
        <f>Spiele!DK32</f>
        <v>0</v>
      </c>
      <c r="K15" s="50">
        <f>Spiele!DL32</f>
        <v>0</v>
      </c>
      <c r="L15" s="50">
        <f>Spiele!DM32</f>
        <v>0</v>
      </c>
      <c r="M15" s="216">
        <f>Spiele!DN32</f>
        <v>0</v>
      </c>
      <c r="N15" s="50"/>
      <c r="O15" s="50"/>
      <c r="P15" s="216"/>
      <c r="Q15" s="52">
        <f t="shared" si="0"/>
        <v>0</v>
      </c>
    </row>
    <row r="16" spans="1:17">
      <c r="A16" s="202" t="s">
        <v>9</v>
      </c>
      <c r="B16" s="262">
        <f>Spiele!DO32</f>
        <v>0</v>
      </c>
      <c r="C16" s="209">
        <f>Spiele!DP32</f>
        <v>0</v>
      </c>
      <c r="D16" s="265">
        <f>Spiele!DQ32</f>
        <v>0</v>
      </c>
      <c r="E16" s="209">
        <f>Spiele!DR32</f>
        <v>0</v>
      </c>
      <c r="F16" s="209">
        <f>Spiele!DS32</f>
        <v>0</v>
      </c>
      <c r="G16" s="265">
        <f>Spiele!DT32</f>
        <v>0</v>
      </c>
      <c r="H16" s="209">
        <f>Spiele!DU32</f>
        <v>0</v>
      </c>
      <c r="I16" s="209">
        <f>Spiele!DV32</f>
        <v>0</v>
      </c>
      <c r="J16" s="265">
        <f>Spiele!DW32</f>
        <v>0</v>
      </c>
      <c r="K16" s="209"/>
      <c r="L16" s="209"/>
      <c r="M16" s="265"/>
      <c r="N16" s="209"/>
      <c r="O16" s="209"/>
      <c r="P16" s="265"/>
      <c r="Q16" s="209">
        <f t="shared" si="0"/>
        <v>0</v>
      </c>
    </row>
  </sheetData>
  <conditionalFormatting sqref="B6:P16">
    <cfRule type="cellIs" dxfId="58" priority="1" operator="lessThan">
      <formula>150</formula>
    </cfRule>
    <cfRule type="cellIs" dxfId="57" priority="2" operator="greaterThan">
      <formula>199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topLeftCell="A4" zoomScaleNormal="100" workbookViewId="0">
      <selection activeCell="S11" sqref="S11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7109375" customWidth="1"/>
  </cols>
  <sheetData>
    <row r="1" spans="1:17" ht="21">
      <c r="A1" s="35" t="s">
        <v>44</v>
      </c>
    </row>
    <row r="2" spans="1:17" ht="23.25">
      <c r="A2" s="36" t="s">
        <v>45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82" t="s">
        <v>10</v>
      </c>
      <c r="B6" s="285">
        <f>Spiele!B5</f>
        <v>133</v>
      </c>
      <c r="C6" s="283">
        <f>Spiele!C5</f>
        <v>129</v>
      </c>
      <c r="D6" s="288">
        <f>Spiele!D5</f>
        <v>169</v>
      </c>
      <c r="E6" s="283"/>
      <c r="F6" s="283"/>
      <c r="G6" s="288"/>
      <c r="H6" s="283">
        <f>Spiele!H5</f>
        <v>113</v>
      </c>
      <c r="I6" s="283">
        <f>Spiele!I5</f>
        <v>137</v>
      </c>
      <c r="J6" s="288">
        <f>Spiele!J5</f>
        <v>112</v>
      </c>
      <c r="K6" s="283"/>
      <c r="L6" s="283"/>
      <c r="M6" s="288"/>
      <c r="N6" s="283"/>
      <c r="O6" s="283"/>
      <c r="P6" s="288"/>
      <c r="Q6" s="284">
        <f t="shared" ref="Q6:Q16" si="0">AVERAGE(B6:P6)</f>
        <v>132.16666666666666</v>
      </c>
    </row>
    <row r="7" spans="1:17">
      <c r="A7" s="39" t="s">
        <v>11</v>
      </c>
      <c r="B7" s="286">
        <f>Spiele!K5</f>
        <v>155</v>
      </c>
      <c r="C7" s="43">
        <f>Spiele!L5</f>
        <v>204</v>
      </c>
      <c r="D7" s="289">
        <f>Spiele!M5</f>
        <v>193</v>
      </c>
      <c r="E7" s="43">
        <f>Spiele!N5</f>
        <v>0</v>
      </c>
      <c r="F7" s="43">
        <f>Spiele!O5</f>
        <v>0</v>
      </c>
      <c r="G7" s="289">
        <f>Spiele!P5</f>
        <v>0</v>
      </c>
      <c r="H7" s="43">
        <f>Spiele!Q5</f>
        <v>201</v>
      </c>
      <c r="I7" s="200">
        <f>Spiele!R5</f>
        <v>142</v>
      </c>
      <c r="J7" s="289">
        <f>Spiele!S5</f>
        <v>196</v>
      </c>
      <c r="K7" s="43">
        <f>Spiele!T5</f>
        <v>154</v>
      </c>
      <c r="L7" s="43">
        <f>Spiele!U5</f>
        <v>135</v>
      </c>
      <c r="M7" s="289">
        <f>Spiele!V5</f>
        <v>125</v>
      </c>
      <c r="N7" s="43"/>
      <c r="O7" s="43"/>
      <c r="P7" s="289"/>
      <c r="Q7" s="44">
        <f t="shared" si="0"/>
        <v>125.41666666666667</v>
      </c>
    </row>
    <row r="8" spans="1:17">
      <c r="A8" s="282" t="s">
        <v>0</v>
      </c>
      <c r="B8" s="285">
        <f>Spiele!W5</f>
        <v>0</v>
      </c>
      <c r="C8" s="283">
        <f>Spiele!X5</f>
        <v>0</v>
      </c>
      <c r="D8" s="288">
        <f>Spiele!Y5</f>
        <v>0</v>
      </c>
      <c r="E8" s="283">
        <f>Spiele!Z5</f>
        <v>0</v>
      </c>
      <c r="F8" s="283">
        <f>Spiele!AA5</f>
        <v>0</v>
      </c>
      <c r="G8" s="288">
        <f>Spiele!AB5</f>
        <v>0</v>
      </c>
      <c r="H8" s="283">
        <f>Spiele!AC5</f>
        <v>0</v>
      </c>
      <c r="I8" s="283">
        <f>Spiele!AD5</f>
        <v>0</v>
      </c>
      <c r="J8" s="288">
        <f>Spiele!AE5</f>
        <v>0</v>
      </c>
      <c r="K8" s="283">
        <f>Spiele!AF5</f>
        <v>0</v>
      </c>
      <c r="L8" s="283">
        <f>Spiele!AG5</f>
        <v>0</v>
      </c>
      <c r="M8" s="288">
        <f>Spiele!AH5</f>
        <v>0</v>
      </c>
      <c r="N8" s="283"/>
      <c r="O8" s="283"/>
      <c r="P8" s="288"/>
      <c r="Q8" s="284">
        <f t="shared" si="0"/>
        <v>0</v>
      </c>
    </row>
    <row r="9" spans="1:17">
      <c r="A9" s="39" t="s">
        <v>1</v>
      </c>
      <c r="B9" s="286">
        <f>Spiele!AI5</f>
        <v>0</v>
      </c>
      <c r="C9" s="43">
        <f>Spiele!AJ5</f>
        <v>0</v>
      </c>
      <c r="D9" s="289">
        <f>Spiele!AK5</f>
        <v>0</v>
      </c>
      <c r="E9" s="43">
        <f>Spiele!AL5</f>
        <v>0</v>
      </c>
      <c r="F9" s="43">
        <f>Spiele!AM5</f>
        <v>0</v>
      </c>
      <c r="G9" s="289">
        <f>Spiele!AN5</f>
        <v>0</v>
      </c>
      <c r="H9" s="43">
        <f>Spiele!AO5</f>
        <v>0</v>
      </c>
      <c r="I9" s="43">
        <f>Spiele!AP5</f>
        <v>0</v>
      </c>
      <c r="J9" s="289">
        <f>Spiele!AQ5</f>
        <v>0</v>
      </c>
      <c r="K9" s="43">
        <f>Spiele!AR5</f>
        <v>0</v>
      </c>
      <c r="L9" s="43">
        <f>Spiele!AS5</f>
        <v>0</v>
      </c>
      <c r="M9" s="289">
        <f>Spiele!AT5</f>
        <v>0</v>
      </c>
      <c r="N9" s="43"/>
      <c r="O9" s="43"/>
      <c r="P9" s="289"/>
      <c r="Q9" s="44">
        <f t="shared" si="0"/>
        <v>0</v>
      </c>
    </row>
    <row r="10" spans="1:17">
      <c r="A10" s="282" t="s">
        <v>2</v>
      </c>
      <c r="B10" s="285">
        <f>Spiele!AU5</f>
        <v>0</v>
      </c>
      <c r="C10" s="283">
        <f>Spiele!AV5</f>
        <v>0</v>
      </c>
      <c r="D10" s="288">
        <f>Spiele!AW5</f>
        <v>0</v>
      </c>
      <c r="E10" s="283">
        <f>Spiele!AX5</f>
        <v>0</v>
      </c>
      <c r="F10" s="283">
        <f>Spiele!AY5</f>
        <v>0</v>
      </c>
      <c r="G10" s="288">
        <f>Spiele!AZ5</f>
        <v>0</v>
      </c>
      <c r="H10" s="283">
        <f>Spiele!BA5</f>
        <v>0</v>
      </c>
      <c r="I10" s="283">
        <f>Spiele!BB5</f>
        <v>0</v>
      </c>
      <c r="J10" s="288">
        <f>Spiele!BC5</f>
        <v>0</v>
      </c>
      <c r="K10" s="283">
        <f>Spiele!BD5</f>
        <v>0</v>
      </c>
      <c r="L10" s="283">
        <f>Spiele!BE5</f>
        <v>0</v>
      </c>
      <c r="M10" s="288">
        <f>Spiele!BF5</f>
        <v>0</v>
      </c>
      <c r="N10" s="283"/>
      <c r="O10" s="283"/>
      <c r="P10" s="288"/>
      <c r="Q10" s="284">
        <f t="shared" si="0"/>
        <v>0</v>
      </c>
    </row>
    <row r="11" spans="1:17">
      <c r="A11" s="39" t="s">
        <v>3</v>
      </c>
      <c r="B11" s="286">
        <f>Spiele!BG5</f>
        <v>0</v>
      </c>
      <c r="C11" s="43">
        <f>Spiele!BH5</f>
        <v>0</v>
      </c>
      <c r="D11" s="289">
        <f>Spiele!BI5</f>
        <v>0</v>
      </c>
      <c r="E11" s="43">
        <f>Spiele!BJ5</f>
        <v>0</v>
      </c>
      <c r="F11" s="43">
        <f>Spiele!BK5</f>
        <v>0</v>
      </c>
      <c r="G11" s="289">
        <f>Spiele!BL5</f>
        <v>0</v>
      </c>
      <c r="H11" s="43">
        <f>Spiele!BM5</f>
        <v>0</v>
      </c>
      <c r="I11" s="43">
        <f>Spiele!BN5</f>
        <v>0</v>
      </c>
      <c r="J11" s="289">
        <f>Spiele!BO5</f>
        <v>0</v>
      </c>
      <c r="K11" s="43">
        <f>Spiele!BP5</f>
        <v>0</v>
      </c>
      <c r="L11" s="43">
        <f>Spiele!BQ5</f>
        <v>0</v>
      </c>
      <c r="M11" s="289">
        <f>Spiele!BR5</f>
        <v>0</v>
      </c>
      <c r="N11" s="43"/>
      <c r="O11" s="43"/>
      <c r="P11" s="289"/>
      <c r="Q11" s="44">
        <f t="shared" si="0"/>
        <v>0</v>
      </c>
    </row>
    <row r="12" spans="1:17">
      <c r="A12" s="282" t="s">
        <v>5</v>
      </c>
      <c r="B12" s="285">
        <f>Spiele!BS5</f>
        <v>0</v>
      </c>
      <c r="C12" s="283">
        <f>Spiele!BT5</f>
        <v>0</v>
      </c>
      <c r="D12" s="288">
        <f>Spiele!BU5</f>
        <v>0</v>
      </c>
      <c r="E12" s="283">
        <f>Spiele!BV5</f>
        <v>0</v>
      </c>
      <c r="F12" s="283">
        <f>Spiele!BW5</f>
        <v>0</v>
      </c>
      <c r="G12" s="288">
        <f>Spiele!BX5</f>
        <v>0</v>
      </c>
      <c r="H12" s="283">
        <f>Spiele!BY5</f>
        <v>0</v>
      </c>
      <c r="I12" s="283">
        <f>Spiele!BZ5</f>
        <v>0</v>
      </c>
      <c r="J12" s="288">
        <f>Spiele!CA5</f>
        <v>0</v>
      </c>
      <c r="K12" s="283"/>
      <c r="L12" s="283"/>
      <c r="M12" s="288"/>
      <c r="N12" s="283"/>
      <c r="O12" s="283"/>
      <c r="P12" s="288"/>
      <c r="Q12" s="284">
        <f t="shared" si="0"/>
        <v>0</v>
      </c>
    </row>
    <row r="13" spans="1:17">
      <c r="A13" s="39" t="s">
        <v>6</v>
      </c>
      <c r="B13" s="286">
        <f>Spiele!CB5</f>
        <v>0</v>
      </c>
      <c r="C13" s="43">
        <f>Spiele!CC5</f>
        <v>0</v>
      </c>
      <c r="D13" s="289">
        <f>Spiele!CD5</f>
        <v>0</v>
      </c>
      <c r="E13" s="43">
        <f>Spiele!CE5</f>
        <v>0</v>
      </c>
      <c r="F13" s="43">
        <f>Spiele!CF5</f>
        <v>0</v>
      </c>
      <c r="G13" s="289">
        <f>Spiele!CG5</f>
        <v>0</v>
      </c>
      <c r="H13" s="43">
        <f>Spiele!CH5</f>
        <v>0</v>
      </c>
      <c r="I13" s="43">
        <f>Spiele!CI5</f>
        <v>0</v>
      </c>
      <c r="J13" s="289">
        <f>Spiele!CJ5</f>
        <v>0</v>
      </c>
      <c r="K13" s="43">
        <f>Spiele!CK5</f>
        <v>0</v>
      </c>
      <c r="L13" s="43">
        <f>Spiele!CL5</f>
        <v>0</v>
      </c>
      <c r="M13" s="289">
        <f>Spiele!CM5</f>
        <v>0</v>
      </c>
      <c r="N13" s="43">
        <f>Spiele!CN5</f>
        <v>0</v>
      </c>
      <c r="O13" s="43">
        <f>Spiele!CO5</f>
        <v>0</v>
      </c>
      <c r="P13" s="289">
        <f>Spiele!CP5</f>
        <v>0</v>
      </c>
      <c r="Q13" s="44">
        <f t="shared" si="0"/>
        <v>0</v>
      </c>
    </row>
    <row r="14" spans="1:17">
      <c r="A14" s="282" t="s">
        <v>7</v>
      </c>
      <c r="B14" s="285">
        <f>Spiele!CQ5</f>
        <v>0</v>
      </c>
      <c r="C14" s="283">
        <f>Spiele!CR5</f>
        <v>0</v>
      </c>
      <c r="D14" s="288">
        <f>Spiele!CS5</f>
        <v>0</v>
      </c>
      <c r="E14" s="283">
        <f>Spiele!CT5</f>
        <v>0</v>
      </c>
      <c r="F14" s="283">
        <f>Spiele!CU5</f>
        <v>0</v>
      </c>
      <c r="G14" s="288">
        <f>Spiele!CV5</f>
        <v>0</v>
      </c>
      <c r="H14" s="283">
        <f>Spiele!CW5</f>
        <v>0</v>
      </c>
      <c r="I14" s="283">
        <f>Spiele!CX5</f>
        <v>0</v>
      </c>
      <c r="J14" s="288">
        <f>Spiele!CY5</f>
        <v>0</v>
      </c>
      <c r="K14" s="283">
        <f>Spiele!CZ5</f>
        <v>0</v>
      </c>
      <c r="L14" s="283">
        <f>Spiele!DA5</f>
        <v>0</v>
      </c>
      <c r="M14" s="288">
        <f>Spiele!DB5</f>
        <v>0</v>
      </c>
      <c r="N14" s="283"/>
      <c r="O14" s="283"/>
      <c r="P14" s="288"/>
      <c r="Q14" s="284">
        <f t="shared" si="0"/>
        <v>0</v>
      </c>
    </row>
    <row r="15" spans="1:17">
      <c r="A15" s="39" t="s">
        <v>8</v>
      </c>
      <c r="B15" s="286">
        <f>Spiele!DC5</f>
        <v>0</v>
      </c>
      <c r="C15" s="43">
        <f>Spiele!DD5</f>
        <v>0</v>
      </c>
      <c r="D15" s="289">
        <f>Spiele!DE5</f>
        <v>0</v>
      </c>
      <c r="E15" s="43">
        <f>Spiele!DF5</f>
        <v>0</v>
      </c>
      <c r="F15" s="43">
        <f>Spiele!DG5</f>
        <v>0</v>
      </c>
      <c r="G15" s="289">
        <f>Spiele!DH5</f>
        <v>0</v>
      </c>
      <c r="H15" s="43">
        <f>Spiele!DI5</f>
        <v>0</v>
      </c>
      <c r="I15" s="43">
        <f>Spiele!DJ5</f>
        <v>0</v>
      </c>
      <c r="J15" s="289">
        <f>Spiele!DK5</f>
        <v>0</v>
      </c>
      <c r="K15" s="43">
        <f>Spiele!DL5</f>
        <v>0</v>
      </c>
      <c r="L15" s="43">
        <f>Spiele!DM5</f>
        <v>0</v>
      </c>
      <c r="M15" s="289">
        <f>Spiele!DN5</f>
        <v>0</v>
      </c>
      <c r="N15" s="43"/>
      <c r="O15" s="43"/>
      <c r="P15" s="289"/>
      <c r="Q15" s="44">
        <f t="shared" si="0"/>
        <v>0</v>
      </c>
    </row>
    <row r="16" spans="1:17">
      <c r="A16" s="279" t="s">
        <v>9</v>
      </c>
      <c r="B16" s="287">
        <f>Spiele!DO5</f>
        <v>0</v>
      </c>
      <c r="C16" s="280">
        <f>Spiele!DP5</f>
        <v>0</v>
      </c>
      <c r="D16" s="290">
        <f>Spiele!DQ5</f>
        <v>0</v>
      </c>
      <c r="E16" s="280">
        <f>Spiele!DR5</f>
        <v>0</v>
      </c>
      <c r="F16" s="280">
        <f>Spiele!DS5</f>
        <v>0</v>
      </c>
      <c r="G16" s="290">
        <f>Spiele!DT5</f>
        <v>0</v>
      </c>
      <c r="H16" s="280">
        <f>Spiele!DU5</f>
        <v>0</v>
      </c>
      <c r="I16" s="280">
        <f>Spiele!DV5</f>
        <v>0</v>
      </c>
      <c r="J16" s="290">
        <f>Spiele!DW5</f>
        <v>0</v>
      </c>
      <c r="K16" s="280">
        <f>Spiele!DX5</f>
        <v>0</v>
      </c>
      <c r="L16" s="280">
        <f>Spiele!DY5</f>
        <v>0</v>
      </c>
      <c r="M16" s="290">
        <f>Spiele!DZ5</f>
        <v>0</v>
      </c>
      <c r="N16" s="280"/>
      <c r="O16" s="280"/>
      <c r="P16" s="290"/>
      <c r="Q16" s="281">
        <f t="shared" si="0"/>
        <v>0</v>
      </c>
    </row>
    <row r="36" spans="1:17" ht="23.25">
      <c r="A36" s="36" t="s">
        <v>45</v>
      </c>
      <c r="E36" s="37" t="s">
        <v>59</v>
      </c>
    </row>
    <row r="37" spans="1:17" ht="5.65" customHeight="1"/>
    <row r="38" spans="1:17" ht="30">
      <c r="B38" s="26" t="s">
        <v>46</v>
      </c>
      <c r="E38" s="26" t="s">
        <v>47</v>
      </c>
      <c r="H38" s="26" t="s">
        <v>48</v>
      </c>
      <c r="K38" s="39" t="s">
        <v>49</v>
      </c>
      <c r="L38" s="39"/>
      <c r="M38" s="39"/>
      <c r="N38" s="39" t="s">
        <v>50</v>
      </c>
      <c r="Q38" s="40" t="s">
        <v>51</v>
      </c>
    </row>
    <row r="39" spans="1:17">
      <c r="B39" s="41">
        <v>1</v>
      </c>
      <c r="C39" s="41">
        <v>2</v>
      </c>
      <c r="D39" s="41">
        <v>3</v>
      </c>
      <c r="E39" s="41">
        <v>1</v>
      </c>
      <c r="F39" s="41">
        <v>2</v>
      </c>
      <c r="G39" s="41">
        <v>3</v>
      </c>
      <c r="H39" s="41">
        <v>1</v>
      </c>
      <c r="I39" s="41">
        <v>2</v>
      </c>
      <c r="J39" s="41">
        <v>3</v>
      </c>
      <c r="K39" s="41">
        <v>1</v>
      </c>
      <c r="L39" s="41">
        <v>2</v>
      </c>
      <c r="M39" s="41">
        <v>3</v>
      </c>
      <c r="N39" s="41">
        <v>1</v>
      </c>
      <c r="O39" s="41">
        <v>2</v>
      </c>
      <c r="P39" s="41">
        <v>3</v>
      </c>
    </row>
    <row r="40" spans="1:17">
      <c r="A40" s="93" t="s">
        <v>0</v>
      </c>
      <c r="B40" s="94">
        <v>122</v>
      </c>
      <c r="C40" s="94">
        <v>143</v>
      </c>
      <c r="D40" s="94">
        <v>101</v>
      </c>
      <c r="E40" s="94">
        <v>105</v>
      </c>
      <c r="F40" s="94">
        <v>115</v>
      </c>
      <c r="G40" s="94">
        <v>105</v>
      </c>
      <c r="H40" s="94">
        <v>148</v>
      </c>
      <c r="I40" s="94">
        <v>106</v>
      </c>
      <c r="J40" s="94">
        <v>132</v>
      </c>
      <c r="K40" s="94"/>
      <c r="L40" s="94"/>
      <c r="M40" s="94"/>
      <c r="N40" s="94"/>
      <c r="O40" s="94"/>
      <c r="P40" s="94"/>
      <c r="Q40" s="95">
        <f>AVERAGE(B40:P40)</f>
        <v>119.66666666666667</v>
      </c>
    </row>
    <row r="41" spans="1:17">
      <c r="A41" s="39" t="s">
        <v>1</v>
      </c>
      <c r="B41" s="43">
        <v>143</v>
      </c>
      <c r="C41" s="43">
        <v>149</v>
      </c>
      <c r="D41" s="43">
        <v>134</v>
      </c>
      <c r="E41" s="43"/>
      <c r="F41" s="43"/>
      <c r="G41" s="43"/>
      <c r="H41" s="43">
        <v>143</v>
      </c>
      <c r="I41" s="43">
        <v>146</v>
      </c>
      <c r="J41" s="43">
        <v>111</v>
      </c>
      <c r="K41" s="43">
        <v>136</v>
      </c>
      <c r="L41" s="43">
        <v>122</v>
      </c>
      <c r="M41" s="43">
        <v>120</v>
      </c>
      <c r="N41" s="43"/>
      <c r="O41" s="43"/>
      <c r="P41" s="43"/>
      <c r="Q41" s="44">
        <f>AVERAGE(B41:P41)</f>
        <v>133.77777777777777</v>
      </c>
    </row>
    <row r="42" spans="1:17">
      <c r="A42" s="93" t="s">
        <v>2</v>
      </c>
      <c r="B42" s="94">
        <v>143</v>
      </c>
      <c r="C42" s="94">
        <v>142</v>
      </c>
      <c r="D42" s="94">
        <v>152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>
        <f>AVERAGE(B42:P42)</f>
        <v>145.66666666666666</v>
      </c>
    </row>
    <row r="43" spans="1:17">
      <c r="A43" s="39" t="s">
        <v>3</v>
      </c>
      <c r="B43" s="43"/>
      <c r="C43" s="43"/>
      <c r="D43" s="43"/>
      <c r="E43" s="43"/>
      <c r="F43" s="43"/>
      <c r="G43" s="43"/>
      <c r="H43" s="43"/>
      <c r="I43" s="43"/>
      <c r="J43" s="43"/>
      <c r="K43" s="43">
        <v>127</v>
      </c>
      <c r="L43" s="43">
        <v>188</v>
      </c>
      <c r="M43" s="43">
        <v>189</v>
      </c>
      <c r="N43" s="43"/>
      <c r="O43" s="43"/>
      <c r="P43" s="43"/>
      <c r="Q43" s="44">
        <f>AVERAGE(B43:P43)</f>
        <v>168</v>
      </c>
    </row>
    <row r="44" spans="1:17">
      <c r="A44" s="93" t="s">
        <v>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</row>
    <row r="45" spans="1:17">
      <c r="A45" s="39" t="s">
        <v>5</v>
      </c>
      <c r="B45" s="43"/>
      <c r="C45" s="43"/>
      <c r="D45" s="43"/>
      <c r="E45" s="43"/>
      <c r="F45" s="43"/>
      <c r="G45" s="43"/>
      <c r="H45" s="43">
        <v>123</v>
      </c>
      <c r="I45" s="43">
        <v>170</v>
      </c>
      <c r="J45" s="43">
        <v>126</v>
      </c>
      <c r="K45" s="43">
        <v>174</v>
      </c>
      <c r="L45" s="43">
        <v>153</v>
      </c>
      <c r="M45" s="43">
        <v>132</v>
      </c>
      <c r="N45" s="43"/>
      <c r="O45" s="43"/>
      <c r="P45" s="43"/>
      <c r="Q45" s="44">
        <f>AVERAGE(B45:P45)</f>
        <v>146.33333333333334</v>
      </c>
    </row>
    <row r="46" spans="1:17">
      <c r="A46" s="93" t="s">
        <v>6</v>
      </c>
      <c r="B46" s="94">
        <v>126</v>
      </c>
      <c r="C46" s="94">
        <v>130</v>
      </c>
      <c r="D46" s="94">
        <v>130</v>
      </c>
      <c r="E46" s="94"/>
      <c r="F46" s="94"/>
      <c r="G46" s="94"/>
      <c r="H46" s="94">
        <v>129</v>
      </c>
      <c r="I46" s="94">
        <v>124</v>
      </c>
      <c r="J46" s="94">
        <v>152</v>
      </c>
      <c r="K46" s="94">
        <v>111</v>
      </c>
      <c r="L46" s="94">
        <v>131</v>
      </c>
      <c r="M46" s="94">
        <v>117</v>
      </c>
      <c r="N46" s="94"/>
      <c r="O46" s="94"/>
      <c r="P46" s="94"/>
      <c r="Q46" s="95">
        <f>AVERAGE(B46:P46)</f>
        <v>127.77777777777777</v>
      </c>
    </row>
    <row r="47" spans="1:17">
      <c r="A47" s="39" t="s">
        <v>7</v>
      </c>
      <c r="B47" s="43">
        <v>94</v>
      </c>
      <c r="C47" s="43">
        <v>154</v>
      </c>
      <c r="D47" s="43">
        <v>147</v>
      </c>
      <c r="E47" s="43"/>
      <c r="F47" s="43"/>
      <c r="G47" s="43"/>
      <c r="H47" s="43">
        <v>122</v>
      </c>
      <c r="I47" s="43">
        <v>188</v>
      </c>
      <c r="J47" s="43">
        <v>163</v>
      </c>
      <c r="K47" s="43">
        <v>91</v>
      </c>
      <c r="L47" s="43">
        <v>175</v>
      </c>
      <c r="M47" s="43">
        <v>137</v>
      </c>
      <c r="N47" s="43"/>
      <c r="O47" s="43"/>
      <c r="P47" s="43"/>
      <c r="Q47" s="44">
        <f>AVERAGE(B47:P47)</f>
        <v>141.22222222222223</v>
      </c>
    </row>
    <row r="48" spans="1:17">
      <c r="A48" s="93" t="s">
        <v>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 t="e">
        <f>AVERAGE(B48:P48)</f>
        <v>#DIV/0!</v>
      </c>
    </row>
    <row r="49" spans="1:17">
      <c r="A49" s="39" t="s">
        <v>9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</row>
    <row r="50" spans="1:17">
      <c r="A50" s="93" t="s">
        <v>10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 t="e">
        <f>AVERAGE(B50:P50)</f>
        <v>#DIV/0!</v>
      </c>
    </row>
    <row r="51" spans="1:17">
      <c r="A51" s="39" t="s">
        <v>11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4" t="e">
        <f>AVERAGE(B51:P51)</f>
        <v>#DIV/0!</v>
      </c>
    </row>
  </sheetData>
  <conditionalFormatting sqref="B6:P16">
    <cfRule type="cellIs" dxfId="56" priority="1" operator="lessThan">
      <formula>150</formula>
    </cfRule>
    <cfRule type="cellIs" dxfId="55" priority="2" operator="greaterThan">
      <formula>199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7"/>
  <sheetViews>
    <sheetView topLeftCell="A2" workbookViewId="0">
      <selection activeCell="A6" sqref="A6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36</v>
      </c>
      <c r="E2" s="37" t="s">
        <v>52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106">
        <v>3</v>
      </c>
      <c r="E5" s="41">
        <v>1</v>
      </c>
      <c r="F5" s="41">
        <v>2</v>
      </c>
      <c r="G5" s="114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96" t="s">
        <v>0</v>
      </c>
      <c r="B6" s="97">
        <f>Spiele!B40</f>
        <v>0</v>
      </c>
      <c r="C6" s="97">
        <f>Spiele!C40</f>
        <v>0</v>
      </c>
      <c r="D6" s="107">
        <f>Spiele!D40</f>
        <v>0</v>
      </c>
      <c r="E6" s="97"/>
      <c r="F6" s="97"/>
      <c r="G6" s="115"/>
      <c r="H6" s="97"/>
      <c r="I6" s="97"/>
      <c r="J6" s="115"/>
      <c r="K6" s="97"/>
      <c r="L6" s="97"/>
      <c r="M6" s="115"/>
      <c r="N6" s="97"/>
      <c r="O6" s="97"/>
      <c r="P6" s="97"/>
      <c r="Q6" s="98">
        <f>AVERAGE(B6:P6)</f>
        <v>0</v>
      </c>
    </row>
    <row r="7" spans="1:17">
      <c r="A7" s="49" t="s">
        <v>1</v>
      </c>
      <c r="B7" s="50"/>
      <c r="C7" s="50"/>
      <c r="D7" s="108"/>
      <c r="E7" s="50"/>
      <c r="F7" s="50"/>
      <c r="G7" s="86"/>
      <c r="H7" s="50"/>
      <c r="I7" s="50"/>
      <c r="J7" s="86"/>
      <c r="K7" s="50"/>
      <c r="L7" s="50"/>
      <c r="M7" s="86"/>
      <c r="N7" s="50"/>
      <c r="O7" s="50"/>
      <c r="P7" s="50"/>
      <c r="Q7" s="52"/>
    </row>
    <row r="8" spans="1:17">
      <c r="A8" s="96" t="s">
        <v>2</v>
      </c>
      <c r="B8" s="99"/>
      <c r="C8" s="100"/>
      <c r="D8" s="109"/>
      <c r="E8" s="101"/>
      <c r="F8" s="101"/>
      <c r="G8" s="116"/>
      <c r="H8" s="101"/>
      <c r="I8" s="101"/>
      <c r="J8" s="116"/>
      <c r="K8" s="101"/>
      <c r="L8" s="101"/>
      <c r="M8" s="116"/>
      <c r="N8" s="97"/>
      <c r="O8" s="97"/>
      <c r="P8" s="97"/>
      <c r="Q8" s="98" t="e">
        <f>AVERAGE(B8:P8)</f>
        <v>#DIV/0!</v>
      </c>
    </row>
    <row r="9" spans="1:17">
      <c r="A9" s="49" t="s">
        <v>3</v>
      </c>
      <c r="B9" s="55"/>
      <c r="C9" s="55"/>
      <c r="D9" s="110"/>
      <c r="E9" s="54"/>
      <c r="F9" s="54"/>
      <c r="G9" s="87"/>
      <c r="H9" s="54"/>
      <c r="I9" s="54"/>
      <c r="J9" s="87"/>
      <c r="K9" s="54"/>
      <c r="L9" s="54"/>
      <c r="M9" s="87"/>
      <c r="N9" s="50"/>
      <c r="O9" s="50"/>
      <c r="P9" s="50"/>
      <c r="Q9" s="52" t="e">
        <f>AVERAGE(B9:P9)</f>
        <v>#DIV/0!</v>
      </c>
    </row>
    <row r="10" spans="1:17">
      <c r="A10" s="96" t="s">
        <v>4</v>
      </c>
      <c r="B10" s="101"/>
      <c r="C10" s="101"/>
      <c r="D10" s="111"/>
      <c r="E10" s="97"/>
      <c r="F10" s="97"/>
      <c r="G10" s="115"/>
      <c r="H10" s="97"/>
      <c r="I10" s="97"/>
      <c r="J10" s="115"/>
      <c r="K10" s="97"/>
      <c r="L10" s="97"/>
      <c r="M10" s="115"/>
      <c r="N10" s="97"/>
      <c r="O10" s="97"/>
      <c r="P10" s="97"/>
      <c r="Q10" s="98" t="e">
        <f>AVERAGE(B10:P10)</f>
        <v>#DIV/0!</v>
      </c>
    </row>
    <row r="11" spans="1:17">
      <c r="A11" s="49" t="s">
        <v>5</v>
      </c>
      <c r="B11" s="54"/>
      <c r="C11" s="54"/>
      <c r="D11" s="112"/>
      <c r="E11" s="54"/>
      <c r="F11" s="54"/>
      <c r="G11" s="87"/>
      <c r="H11" s="54"/>
      <c r="I11" s="54"/>
      <c r="J11" s="87"/>
      <c r="K11" s="54"/>
      <c r="L11" s="54"/>
      <c r="M11" s="87"/>
      <c r="N11" s="50"/>
      <c r="O11" s="50"/>
      <c r="P11" s="50"/>
      <c r="Q11" s="52" t="e">
        <f>AVERAGE(B11:P11)</f>
        <v>#DIV/0!</v>
      </c>
    </row>
    <row r="12" spans="1:17">
      <c r="A12" s="96" t="s">
        <v>6</v>
      </c>
      <c r="B12" s="99"/>
      <c r="C12" s="101"/>
      <c r="D12" s="113"/>
      <c r="E12" s="101"/>
      <c r="F12" s="101"/>
      <c r="G12" s="116"/>
      <c r="H12" s="101"/>
      <c r="I12" s="101"/>
      <c r="J12" s="116"/>
      <c r="K12" s="101"/>
      <c r="L12" s="101"/>
      <c r="M12" s="116"/>
      <c r="N12" s="97"/>
      <c r="O12" s="97"/>
      <c r="P12" s="97"/>
      <c r="Q12" s="98" t="e">
        <f>AVERAGE(B12:P12)</f>
        <v>#DIV/0!</v>
      </c>
    </row>
    <row r="13" spans="1:17">
      <c r="A13" s="49" t="s">
        <v>7</v>
      </c>
      <c r="B13" s="50"/>
      <c r="C13" s="50"/>
      <c r="D13" s="108"/>
      <c r="E13" s="50"/>
      <c r="F13" s="50"/>
      <c r="G13" s="86"/>
      <c r="H13" s="50"/>
      <c r="I13" s="50"/>
      <c r="J13" s="86"/>
      <c r="K13" s="50"/>
      <c r="L13" s="50"/>
      <c r="M13" s="86"/>
      <c r="N13" s="50"/>
      <c r="O13" s="50"/>
      <c r="P13" s="50"/>
      <c r="Q13" s="52"/>
    </row>
    <row r="14" spans="1:17">
      <c r="A14" s="96" t="s">
        <v>8</v>
      </c>
      <c r="B14" s="99"/>
      <c r="C14" s="99"/>
      <c r="D14" s="111"/>
      <c r="E14" s="97"/>
      <c r="F14" s="97"/>
      <c r="G14" s="115"/>
      <c r="H14" s="97"/>
      <c r="I14" s="97"/>
      <c r="J14" s="115"/>
      <c r="K14" s="97"/>
      <c r="L14" s="97"/>
      <c r="M14" s="115"/>
      <c r="N14" s="97"/>
      <c r="O14" s="97"/>
      <c r="P14" s="97"/>
      <c r="Q14" s="98" t="e">
        <f>AVERAGE(B14:P14)</f>
        <v>#DIV/0!</v>
      </c>
    </row>
    <row r="15" spans="1:17">
      <c r="A15" s="49" t="s">
        <v>9</v>
      </c>
      <c r="B15" s="50"/>
      <c r="C15" s="50"/>
      <c r="D15" s="108"/>
      <c r="E15" s="50"/>
      <c r="F15" s="50"/>
      <c r="G15" s="86"/>
      <c r="H15" s="50"/>
      <c r="I15" s="50"/>
      <c r="J15" s="86"/>
      <c r="K15" s="50"/>
      <c r="L15" s="50"/>
      <c r="M15" s="86"/>
      <c r="N15" s="50"/>
      <c r="O15" s="50"/>
      <c r="P15" s="50"/>
      <c r="Q15" s="52"/>
    </row>
    <row r="16" spans="1:17">
      <c r="A16" s="102"/>
      <c r="B16" s="103"/>
      <c r="C16" s="103"/>
      <c r="D16" s="104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5"/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"/>
  <sheetViews>
    <sheetView zoomScaleNormal="100" workbookViewId="0">
      <selection activeCell="G7" sqref="G7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53</v>
      </c>
      <c r="E2" s="37" t="s">
        <v>111</v>
      </c>
    </row>
    <row r="3" spans="1:17" ht="5.25" customHeight="1"/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60"/>
      <c r="C6" s="203"/>
      <c r="D6" s="263"/>
      <c r="E6" s="203"/>
      <c r="F6" s="203"/>
      <c r="G6" s="263"/>
      <c r="H6" s="203">
        <f>Spiele!H33</f>
        <v>165</v>
      </c>
      <c r="I6" s="203">
        <f>Spiele!I33</f>
        <v>167</v>
      </c>
      <c r="J6" s="263">
        <f>Spiele!J33</f>
        <v>136</v>
      </c>
      <c r="K6" s="203"/>
      <c r="L6" s="203"/>
      <c r="M6" s="263"/>
      <c r="N6" s="203"/>
      <c r="O6" s="203"/>
      <c r="P6" s="263"/>
      <c r="Q6" s="204">
        <f t="shared" ref="Q6:Q16" si="0">AVERAGE(B6:P6)</f>
        <v>156</v>
      </c>
    </row>
    <row r="7" spans="1:17">
      <c r="A7" s="49" t="s">
        <v>11</v>
      </c>
      <c r="B7" s="232">
        <f>Spiele!K33</f>
        <v>137</v>
      </c>
      <c r="C7" s="137">
        <f>Spiele!L33</f>
        <v>181</v>
      </c>
      <c r="D7" s="222">
        <f>Spiele!M33</f>
        <v>143</v>
      </c>
      <c r="E7" s="137">
        <f>Spiele!N33</f>
        <v>119</v>
      </c>
      <c r="F7" s="137">
        <f>Spiele!O33</f>
        <v>113</v>
      </c>
      <c r="G7" s="222"/>
      <c r="H7" s="137">
        <f>Spiele!Q33</f>
        <v>140</v>
      </c>
      <c r="I7" s="137">
        <f>Spiele!R33</f>
        <v>184</v>
      </c>
      <c r="J7" s="222">
        <f>Spiele!S33</f>
        <v>132</v>
      </c>
      <c r="K7" s="137">
        <f>Spiele!T33</f>
        <v>0</v>
      </c>
      <c r="L7" s="137">
        <f>Spiele!U33</f>
        <v>0</v>
      </c>
      <c r="M7" s="222">
        <f>Spiele!V33</f>
        <v>0</v>
      </c>
      <c r="N7" s="137"/>
      <c r="O7" s="137"/>
      <c r="P7" s="222"/>
      <c r="Q7" s="52">
        <f t="shared" si="0"/>
        <v>104.45454545454545</v>
      </c>
    </row>
    <row r="8" spans="1:17">
      <c r="A8" s="202" t="s">
        <v>0</v>
      </c>
      <c r="B8" s="261">
        <f>Spiele!W33</f>
        <v>120</v>
      </c>
      <c r="C8" s="205">
        <f>Spiele!X33</f>
        <v>98</v>
      </c>
      <c r="D8" s="264">
        <f>Spiele!Y33</f>
        <v>0</v>
      </c>
      <c r="E8" s="205">
        <f>Spiele!Z33</f>
        <v>0</v>
      </c>
      <c r="F8" s="205">
        <f>Spiele!AA33</f>
        <v>0</v>
      </c>
      <c r="G8" s="264">
        <f>Spiele!AB33</f>
        <v>0</v>
      </c>
      <c r="H8" s="205">
        <f>Spiele!AC33</f>
        <v>0</v>
      </c>
      <c r="I8" s="205">
        <f>Spiele!AD33</f>
        <v>0</v>
      </c>
      <c r="J8" s="264">
        <f>Spiele!AE33</f>
        <v>0</v>
      </c>
      <c r="K8" s="205">
        <f>Spiele!AF33</f>
        <v>0</v>
      </c>
      <c r="L8" s="205">
        <f>Spiele!AG33</f>
        <v>0</v>
      </c>
      <c r="M8" s="264">
        <f>Spiele!AH33</f>
        <v>0</v>
      </c>
      <c r="N8" s="203"/>
      <c r="O8" s="203"/>
      <c r="P8" s="263"/>
      <c r="Q8" s="204">
        <f t="shared" si="0"/>
        <v>18.166666666666668</v>
      </c>
    </row>
    <row r="9" spans="1:17">
      <c r="A9" s="49" t="s">
        <v>1</v>
      </c>
      <c r="B9" s="233">
        <f>Spiele!AI33</f>
        <v>0</v>
      </c>
      <c r="C9" s="118">
        <f>Spiele!AJ33</f>
        <v>0</v>
      </c>
      <c r="D9" s="223">
        <f>Spiele!AK33</f>
        <v>0</v>
      </c>
      <c r="E9" s="118">
        <f>Spiele!AL33</f>
        <v>0</v>
      </c>
      <c r="F9" s="118">
        <f>Spiele!AM33</f>
        <v>0</v>
      </c>
      <c r="G9" s="223">
        <f>Spiele!AN33</f>
        <v>0</v>
      </c>
      <c r="H9" s="118">
        <f>Spiele!AO33</f>
        <v>0</v>
      </c>
      <c r="I9" s="118">
        <f>Spiele!AP33</f>
        <v>0</v>
      </c>
      <c r="J9" s="223">
        <f>Spiele!AQ33</f>
        <v>0</v>
      </c>
      <c r="K9" s="118">
        <f>Spiele!AR33</f>
        <v>0</v>
      </c>
      <c r="L9" s="118">
        <f>Spiele!AS33</f>
        <v>0</v>
      </c>
      <c r="M9" s="223">
        <f>Spiele!AT33</f>
        <v>0</v>
      </c>
      <c r="N9" s="137"/>
      <c r="O9" s="137"/>
      <c r="P9" s="222"/>
      <c r="Q9" s="52">
        <f t="shared" si="0"/>
        <v>0</v>
      </c>
    </row>
    <row r="10" spans="1:17">
      <c r="A10" s="202" t="s">
        <v>2</v>
      </c>
      <c r="B10" s="261">
        <f>Spiele!AU33</f>
        <v>0</v>
      </c>
      <c r="C10" s="205">
        <f>Spiele!AV33</f>
        <v>0</v>
      </c>
      <c r="D10" s="264">
        <f>Spiele!AW33</f>
        <v>0</v>
      </c>
      <c r="E10" s="203">
        <f>Spiele!AX33</f>
        <v>0</v>
      </c>
      <c r="F10" s="203">
        <f>Spiele!AY33</f>
        <v>0</v>
      </c>
      <c r="G10" s="263">
        <f>Spiele!AZ33</f>
        <v>0</v>
      </c>
      <c r="H10" s="203">
        <f>Spiele!BA33</f>
        <v>0</v>
      </c>
      <c r="I10" s="203">
        <f>Spiele!BB33</f>
        <v>0</v>
      </c>
      <c r="J10" s="263">
        <f>Spiele!BC33</f>
        <v>0</v>
      </c>
      <c r="K10" s="203">
        <f>Spiele!BD33</f>
        <v>0</v>
      </c>
      <c r="L10" s="203">
        <f>Spiele!BE33</f>
        <v>0</v>
      </c>
      <c r="M10" s="263">
        <f>Spiele!BF33</f>
        <v>0</v>
      </c>
      <c r="N10" s="203"/>
      <c r="O10" s="203"/>
      <c r="P10" s="263"/>
      <c r="Q10" s="204">
        <f t="shared" si="0"/>
        <v>0</v>
      </c>
    </row>
    <row r="11" spans="1:17">
      <c r="A11" s="49" t="s">
        <v>3</v>
      </c>
      <c r="B11" s="233">
        <f>Spiele!BG33</f>
        <v>0</v>
      </c>
      <c r="C11" s="118">
        <f>Spiele!BH33</f>
        <v>0</v>
      </c>
      <c r="D11" s="223">
        <f>Spiele!BI33</f>
        <v>0</v>
      </c>
      <c r="E11" s="118">
        <f>Spiele!BJ33</f>
        <v>0</v>
      </c>
      <c r="F11" s="118">
        <f>Spiele!BK33</f>
        <v>0</v>
      </c>
      <c r="G11" s="223">
        <f>Spiele!BL33</f>
        <v>0</v>
      </c>
      <c r="H11" s="118">
        <f>Spiele!BM33</f>
        <v>0</v>
      </c>
      <c r="I11" s="118">
        <f>Spiele!BN33</f>
        <v>0</v>
      </c>
      <c r="J11" s="223">
        <f>Spiele!BO33</f>
        <v>0</v>
      </c>
      <c r="K11" s="118">
        <f>Spiele!BP33</f>
        <v>0</v>
      </c>
      <c r="L11" s="118">
        <f>Spiele!BQ33</f>
        <v>0</v>
      </c>
      <c r="M11" s="223">
        <f>Spiele!BR33</f>
        <v>0</v>
      </c>
      <c r="N11" s="137"/>
      <c r="O11" s="137"/>
      <c r="P11" s="222"/>
      <c r="Q11" s="52">
        <f t="shared" si="0"/>
        <v>0</v>
      </c>
    </row>
    <row r="12" spans="1:17">
      <c r="A12" s="202" t="s">
        <v>5</v>
      </c>
      <c r="B12" s="261">
        <f>Spiele!BS33</f>
        <v>0</v>
      </c>
      <c r="C12" s="205">
        <f>Spiele!BT33</f>
        <v>0</v>
      </c>
      <c r="D12" s="264">
        <f>Spiele!BU33</f>
        <v>0</v>
      </c>
      <c r="E12" s="205">
        <f>Spiele!BV33</f>
        <v>0</v>
      </c>
      <c r="F12" s="205">
        <f>Spiele!BW33</f>
        <v>0</v>
      </c>
      <c r="G12" s="264">
        <f>Spiele!BX33</f>
        <v>0</v>
      </c>
      <c r="H12" s="205">
        <f>Spiele!BY33</f>
        <v>0</v>
      </c>
      <c r="I12" s="205">
        <f>Spiele!BZ33</f>
        <v>0</v>
      </c>
      <c r="J12" s="264">
        <f>Spiele!CA33</f>
        <v>0</v>
      </c>
      <c r="K12" s="205"/>
      <c r="L12" s="205"/>
      <c r="M12" s="264"/>
      <c r="N12" s="203"/>
      <c r="O12" s="203"/>
      <c r="P12" s="263"/>
      <c r="Q12" s="204">
        <f t="shared" si="0"/>
        <v>0</v>
      </c>
    </row>
    <row r="13" spans="1:17">
      <c r="A13" s="49" t="s">
        <v>6</v>
      </c>
      <c r="B13" s="233">
        <f>Spiele!CB33</f>
        <v>0</v>
      </c>
      <c r="C13" s="118">
        <f>Spiele!CC33</f>
        <v>0</v>
      </c>
      <c r="D13" s="223">
        <f>Spiele!CD33</f>
        <v>0</v>
      </c>
      <c r="E13" s="118">
        <f>Spiele!CE33</f>
        <v>0</v>
      </c>
      <c r="F13" s="118">
        <f>Spiele!CF33</f>
        <v>0</v>
      </c>
      <c r="G13" s="223">
        <f>Spiele!CG33</f>
        <v>0</v>
      </c>
      <c r="H13" s="118">
        <f>Spiele!CH33</f>
        <v>0</v>
      </c>
      <c r="I13" s="118">
        <f>Spiele!CI33</f>
        <v>0</v>
      </c>
      <c r="J13" s="223">
        <f>Spiele!CJ33</f>
        <v>0</v>
      </c>
      <c r="K13" s="118">
        <f>Spiele!CK33</f>
        <v>0</v>
      </c>
      <c r="L13" s="118">
        <f>Spiele!CL33</f>
        <v>0</v>
      </c>
      <c r="M13" s="223">
        <f>Spiele!CM33</f>
        <v>0</v>
      </c>
      <c r="N13" s="137">
        <f>Spiele!CN33</f>
        <v>0</v>
      </c>
      <c r="O13" s="137">
        <f>Spiele!CO33</f>
        <v>0</v>
      </c>
      <c r="P13" s="222">
        <f>Spiele!CP33</f>
        <v>0</v>
      </c>
      <c r="Q13" s="52">
        <f t="shared" si="0"/>
        <v>0</v>
      </c>
    </row>
    <row r="14" spans="1:17">
      <c r="A14" s="210" t="s">
        <v>7</v>
      </c>
      <c r="B14" s="277">
        <f>Spiele!CQ33</f>
        <v>0</v>
      </c>
      <c r="C14" s="212">
        <f>Spiele!CR33</f>
        <v>0</v>
      </c>
      <c r="D14" s="278">
        <f>Spiele!CS33</f>
        <v>0</v>
      </c>
      <c r="E14" s="212">
        <f>Spiele!CT33</f>
        <v>0</v>
      </c>
      <c r="F14" s="212">
        <f>Spiele!CU33</f>
        <v>0</v>
      </c>
      <c r="G14" s="278">
        <f>Spiele!CV33</f>
        <v>0</v>
      </c>
      <c r="H14" s="212">
        <f>Spiele!CW33</f>
        <v>0</v>
      </c>
      <c r="I14" s="212">
        <f>Spiele!CX33</f>
        <v>0</v>
      </c>
      <c r="J14" s="278">
        <f>Spiele!CY33</f>
        <v>0</v>
      </c>
      <c r="K14" s="212">
        <f>Spiele!CZ33</f>
        <v>0</v>
      </c>
      <c r="L14" s="212">
        <f>Spiele!DA33</f>
        <v>0</v>
      </c>
      <c r="M14" s="278">
        <f>Spiele!DB33</f>
        <v>0</v>
      </c>
      <c r="N14" s="212"/>
      <c r="O14" s="212"/>
      <c r="P14" s="278"/>
      <c r="Q14" s="211">
        <f t="shared" si="0"/>
        <v>0</v>
      </c>
    </row>
    <row r="15" spans="1:17">
      <c r="A15" s="49" t="s">
        <v>8</v>
      </c>
      <c r="B15" s="233">
        <f>Spiele!DC33</f>
        <v>0</v>
      </c>
      <c r="C15" s="118">
        <f>Spiele!DD33</f>
        <v>0</v>
      </c>
      <c r="D15" s="223">
        <f>Spiele!DE33</f>
        <v>0</v>
      </c>
      <c r="E15" s="137">
        <f>Spiele!DF33</f>
        <v>0</v>
      </c>
      <c r="F15" s="137">
        <f>Spiele!DG33</f>
        <v>0</v>
      </c>
      <c r="G15" s="222">
        <f>Spiele!DH33</f>
        <v>0</v>
      </c>
      <c r="H15" s="137">
        <f>Spiele!DI33</f>
        <v>0</v>
      </c>
      <c r="I15" s="137">
        <f>Spiele!DJ33</f>
        <v>0</v>
      </c>
      <c r="J15" s="222">
        <f>Spiele!DK33</f>
        <v>0</v>
      </c>
      <c r="K15" s="137">
        <f>Spiele!DL33</f>
        <v>0</v>
      </c>
      <c r="L15" s="137">
        <f>Spiele!DM33</f>
        <v>0</v>
      </c>
      <c r="M15" s="222">
        <f>Spiele!DN33</f>
        <v>0</v>
      </c>
      <c r="N15" s="137"/>
      <c r="O15" s="137"/>
      <c r="P15" s="222"/>
      <c r="Q15" s="52">
        <f t="shared" si="0"/>
        <v>0</v>
      </c>
    </row>
    <row r="16" spans="1:17">
      <c r="A16" s="210" t="s">
        <v>9</v>
      </c>
      <c r="B16" s="277">
        <f>Spiele!DO33</f>
        <v>0</v>
      </c>
      <c r="C16" s="212">
        <f>Spiele!DP33</f>
        <v>0</v>
      </c>
      <c r="D16" s="278">
        <f>Spiele!DQ33</f>
        <v>0</v>
      </c>
      <c r="E16" s="212">
        <f>Spiele!DR33</f>
        <v>0</v>
      </c>
      <c r="F16" s="212">
        <f>Spiele!DS33</f>
        <v>0</v>
      </c>
      <c r="G16" s="278">
        <f>Spiele!DT33</f>
        <v>0</v>
      </c>
      <c r="H16" s="212">
        <f>Spiele!DU33</f>
        <v>0</v>
      </c>
      <c r="I16" s="212">
        <f>Spiele!DV33</f>
        <v>0</v>
      </c>
      <c r="J16" s="278">
        <f>Spiele!DW33</f>
        <v>0</v>
      </c>
      <c r="K16" s="212">
        <f>Spiele!DX33</f>
        <v>0</v>
      </c>
      <c r="L16" s="212">
        <f>Spiele!DY33</f>
        <v>0</v>
      </c>
      <c r="M16" s="278">
        <f>Spiele!DZ33</f>
        <v>0</v>
      </c>
      <c r="N16" s="212"/>
      <c r="O16" s="212"/>
      <c r="P16" s="278"/>
      <c r="Q16" s="211">
        <f t="shared" si="0"/>
        <v>0</v>
      </c>
    </row>
  </sheetData>
  <conditionalFormatting sqref="B6:P16">
    <cfRule type="cellIs" dxfId="54" priority="1" operator="lessThan">
      <formula>150</formula>
    </cfRule>
    <cfRule type="cellIs" dxfId="53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topLeftCell="A2" zoomScaleNormal="100" workbookViewId="0">
      <selection activeCell="E8" sqref="E8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5703125" customWidth="1"/>
  </cols>
  <sheetData>
    <row r="1" spans="1:17" ht="21">
      <c r="A1" s="35" t="s">
        <v>44</v>
      </c>
    </row>
    <row r="2" spans="1:17" ht="23.25">
      <c r="A2" s="36" t="s">
        <v>31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60">
        <f>Spiele!B34</f>
        <v>0</v>
      </c>
      <c r="C6" s="203">
        <f>Spiele!C34</f>
        <v>0</v>
      </c>
      <c r="D6" s="263">
        <f>Spiele!D34</f>
        <v>0</v>
      </c>
      <c r="E6" s="203">
        <f>Spiele!E34</f>
        <v>0</v>
      </c>
      <c r="F6" s="203">
        <f>Spiele!F34</f>
        <v>0</v>
      </c>
      <c r="G6" s="263">
        <f>Spiele!G34</f>
        <v>0</v>
      </c>
      <c r="H6" s="203">
        <f>Spiele!H34</f>
        <v>0</v>
      </c>
      <c r="I6" s="203">
        <f>Spiele!I34</f>
        <v>0</v>
      </c>
      <c r="J6" s="263">
        <f>Spiele!J34</f>
        <v>0</v>
      </c>
      <c r="K6" s="203"/>
      <c r="L6" s="203"/>
      <c r="M6" s="263"/>
      <c r="N6" s="207"/>
      <c r="O6" s="207"/>
      <c r="P6" s="276"/>
      <c r="Q6" s="204">
        <f t="shared" ref="Q6:Q13" si="0">AVERAGE(B6:P6)</f>
        <v>0</v>
      </c>
    </row>
    <row r="7" spans="1:17">
      <c r="A7" s="49" t="s">
        <v>11</v>
      </c>
      <c r="B7" s="232">
        <f>Spiele!K34</f>
        <v>163</v>
      </c>
      <c r="C7" s="137"/>
      <c r="D7" s="222"/>
      <c r="E7" s="137">
        <f>Spiele!N34</f>
        <v>124</v>
      </c>
      <c r="F7" s="137">
        <f>Spiele!O34</f>
        <v>148</v>
      </c>
      <c r="G7" s="222">
        <f>Spiele!P34</f>
        <v>169</v>
      </c>
      <c r="H7" s="137">
        <f>Spiele!Q34</f>
        <v>142</v>
      </c>
      <c r="I7" s="137">
        <f>Spiele!R34</f>
        <v>141</v>
      </c>
      <c r="J7" s="222">
        <f>Spiele!S34</f>
        <v>124</v>
      </c>
      <c r="K7" s="137"/>
      <c r="L7" s="137"/>
      <c r="M7" s="222"/>
      <c r="N7" s="50"/>
      <c r="O7" s="50"/>
      <c r="P7" s="216"/>
      <c r="Q7" s="52">
        <f t="shared" si="0"/>
        <v>144.42857142857142</v>
      </c>
    </row>
    <row r="8" spans="1:17">
      <c r="A8" s="202" t="s">
        <v>0</v>
      </c>
      <c r="B8" s="272"/>
      <c r="C8" s="208">
        <f>Spiele!X34</f>
        <v>120</v>
      </c>
      <c r="D8" s="274">
        <f>Spiele!Y34</f>
        <v>173</v>
      </c>
      <c r="E8" s="208">
        <f>Spiele!Z34</f>
        <v>0</v>
      </c>
      <c r="F8" s="208">
        <f>Spiele!AA34</f>
        <v>0</v>
      </c>
      <c r="G8" s="274">
        <f>Spiele!AB34</f>
        <v>0</v>
      </c>
      <c r="H8" s="208">
        <f>Spiele!AC34</f>
        <v>0</v>
      </c>
      <c r="I8" s="208">
        <f>Spiele!AD34</f>
        <v>0</v>
      </c>
      <c r="J8" s="274">
        <f>Spiele!AE34</f>
        <v>0</v>
      </c>
      <c r="K8" s="208">
        <f>Spiele!AF34</f>
        <v>0</v>
      </c>
      <c r="L8" s="208">
        <f>Spiele!AG34</f>
        <v>0</v>
      </c>
      <c r="M8" s="274">
        <f>Spiele!AH34</f>
        <v>0</v>
      </c>
      <c r="N8" s="207"/>
      <c r="O8" s="207"/>
      <c r="P8" s="276"/>
      <c r="Q8" s="204">
        <f t="shared" si="0"/>
        <v>26.636363636363637</v>
      </c>
    </row>
    <row r="9" spans="1:17">
      <c r="A9" s="49" t="s">
        <v>1</v>
      </c>
      <c r="B9" s="231">
        <f>Spiele!AI34</f>
        <v>0</v>
      </c>
      <c r="C9" s="54">
        <f>Spiele!AJ34</f>
        <v>0</v>
      </c>
      <c r="D9" s="220">
        <f>Spiele!AK34</f>
        <v>0</v>
      </c>
      <c r="E9" s="54">
        <f>Spiele!AL34</f>
        <v>0</v>
      </c>
      <c r="F9" s="54">
        <f>Spiele!AM34</f>
        <v>0</v>
      </c>
      <c r="G9" s="220">
        <f>Spiele!AN34</f>
        <v>0</v>
      </c>
      <c r="H9" s="55">
        <f>Spiele!AO34</f>
        <v>0</v>
      </c>
      <c r="I9" s="54">
        <f>Spiele!AP34</f>
        <v>0</v>
      </c>
      <c r="J9" s="220">
        <f>Spiele!AQ34</f>
        <v>0</v>
      </c>
      <c r="K9" s="54">
        <f>Spiele!AR34</f>
        <v>0</v>
      </c>
      <c r="L9" s="54">
        <f>Spiele!AS34</f>
        <v>0</v>
      </c>
      <c r="M9" s="220">
        <f>Spiele!AT34</f>
        <v>0</v>
      </c>
      <c r="N9" s="50"/>
      <c r="O9" s="50"/>
      <c r="P9" s="216"/>
      <c r="Q9" s="52">
        <f t="shared" si="0"/>
        <v>0</v>
      </c>
    </row>
    <row r="10" spans="1:17">
      <c r="A10" s="202" t="s">
        <v>2</v>
      </c>
      <c r="B10" s="272">
        <f>Spiele!AU34</f>
        <v>0</v>
      </c>
      <c r="C10" s="208">
        <f>Spiele!AV34</f>
        <v>0</v>
      </c>
      <c r="D10" s="274">
        <f>Spiele!AW34</f>
        <v>0</v>
      </c>
      <c r="E10" s="207">
        <f>Spiele!AX34</f>
        <v>0</v>
      </c>
      <c r="F10" s="207">
        <f>Spiele!AY34</f>
        <v>0</v>
      </c>
      <c r="G10" s="276">
        <f>Spiele!AZ34</f>
        <v>0</v>
      </c>
      <c r="H10" s="207">
        <f>Spiele!BA34</f>
        <v>0</v>
      </c>
      <c r="I10" s="207">
        <f>Spiele!BB34</f>
        <v>0</v>
      </c>
      <c r="J10" s="276">
        <f>Spiele!BC34</f>
        <v>0</v>
      </c>
      <c r="K10" s="207">
        <f>Spiele!BD34</f>
        <v>0</v>
      </c>
      <c r="L10" s="207">
        <f>Spiele!BE34</f>
        <v>0</v>
      </c>
      <c r="M10" s="276">
        <f>Spiele!BF34</f>
        <v>0</v>
      </c>
      <c r="N10" s="207"/>
      <c r="O10" s="207"/>
      <c r="P10" s="276"/>
      <c r="Q10" s="204">
        <f t="shared" si="0"/>
        <v>0</v>
      </c>
    </row>
    <row r="11" spans="1:17">
      <c r="A11" s="49" t="s">
        <v>3</v>
      </c>
      <c r="B11" s="231">
        <f>Spiele!BG34</f>
        <v>0</v>
      </c>
      <c r="C11" s="54">
        <f>Spiele!BH34</f>
        <v>0</v>
      </c>
      <c r="D11" s="220">
        <f>Spiele!BI34</f>
        <v>0</v>
      </c>
      <c r="E11" s="54">
        <f>Spiele!BJ34</f>
        <v>0</v>
      </c>
      <c r="F11" s="54">
        <f>Spiele!BK34</f>
        <v>0</v>
      </c>
      <c r="G11" s="220">
        <f>Spiele!BL34</f>
        <v>0</v>
      </c>
      <c r="H11" s="54">
        <f>Spiele!BM34</f>
        <v>0</v>
      </c>
      <c r="I11" s="54">
        <f>Spiele!BN34</f>
        <v>0</v>
      </c>
      <c r="J11" s="220">
        <f>Spiele!BO34</f>
        <v>0</v>
      </c>
      <c r="K11" s="54">
        <f>Spiele!BP34</f>
        <v>0</v>
      </c>
      <c r="L11" s="54">
        <f>Spiele!BQ34</f>
        <v>0</v>
      </c>
      <c r="M11" s="220">
        <f>Spiele!BR34</f>
        <v>0</v>
      </c>
      <c r="N11" s="50"/>
      <c r="O11" s="50"/>
      <c r="P11" s="216"/>
      <c r="Q11" s="52">
        <f t="shared" si="0"/>
        <v>0</v>
      </c>
    </row>
    <row r="12" spans="1:17">
      <c r="A12" s="202" t="s">
        <v>5</v>
      </c>
      <c r="B12" s="272">
        <f>Spiele!BS34</f>
        <v>0</v>
      </c>
      <c r="C12" s="208">
        <f>Spiele!BT34</f>
        <v>0</v>
      </c>
      <c r="D12" s="274">
        <f>Spiele!BU34</f>
        <v>0</v>
      </c>
      <c r="E12" s="208">
        <f>Spiele!BV34</f>
        <v>0</v>
      </c>
      <c r="F12" s="208">
        <f>Spiele!BW34</f>
        <v>0</v>
      </c>
      <c r="G12" s="274">
        <f>Spiele!BX34</f>
        <v>0</v>
      </c>
      <c r="H12" s="208">
        <f>Spiele!BY34</f>
        <v>0</v>
      </c>
      <c r="I12" s="208">
        <f>Spiele!BZ34</f>
        <v>0</v>
      </c>
      <c r="J12" s="274">
        <f>Spiele!CA34</f>
        <v>0</v>
      </c>
      <c r="K12" s="208"/>
      <c r="L12" s="208"/>
      <c r="M12" s="274"/>
      <c r="N12" s="207"/>
      <c r="O12" s="207"/>
      <c r="P12" s="276"/>
      <c r="Q12" s="204">
        <f t="shared" si="0"/>
        <v>0</v>
      </c>
    </row>
    <row r="13" spans="1:17">
      <c r="A13" s="49" t="s">
        <v>6</v>
      </c>
      <c r="B13" s="227">
        <f>Spiele!CB34</f>
        <v>0</v>
      </c>
      <c r="C13" s="50">
        <f>Spiele!CC34</f>
        <v>0</v>
      </c>
      <c r="D13" s="216">
        <f>Spiele!CD34</f>
        <v>0</v>
      </c>
      <c r="E13" s="50">
        <f>Spiele!CE34</f>
        <v>0</v>
      </c>
      <c r="F13" s="50">
        <f>Spiele!CF34</f>
        <v>0</v>
      </c>
      <c r="G13" s="216">
        <f>Spiele!CG34</f>
        <v>0</v>
      </c>
      <c r="H13" s="50">
        <f>Spiele!CH34</f>
        <v>0</v>
      </c>
      <c r="I13" s="50">
        <f>Spiele!CI34</f>
        <v>0</v>
      </c>
      <c r="J13" s="216">
        <f>Spiele!CJ34</f>
        <v>0</v>
      </c>
      <c r="K13" s="50">
        <f>Spiele!CK34</f>
        <v>0</v>
      </c>
      <c r="L13" s="50">
        <f>Spiele!CL34</f>
        <v>0</v>
      </c>
      <c r="M13" s="216">
        <f>Spiele!CM34</f>
        <v>0</v>
      </c>
      <c r="N13" s="50">
        <f>Spiele!CN34</f>
        <v>0</v>
      </c>
      <c r="O13" s="50">
        <f>Spiele!CO34</f>
        <v>0</v>
      </c>
      <c r="P13" s="216">
        <f>Spiele!CP34</f>
        <v>0</v>
      </c>
      <c r="Q13" s="52">
        <f t="shared" si="0"/>
        <v>0</v>
      </c>
    </row>
    <row r="14" spans="1:17">
      <c r="A14" s="202" t="s">
        <v>7</v>
      </c>
      <c r="B14" s="272">
        <f>Spiele!CQ34</f>
        <v>0</v>
      </c>
      <c r="C14" s="208">
        <f>Spiele!CR34</f>
        <v>0</v>
      </c>
      <c r="D14" s="274">
        <f>Spiele!CS34</f>
        <v>0</v>
      </c>
      <c r="E14" s="207">
        <f>Spiele!CT34</f>
        <v>0</v>
      </c>
      <c r="F14" s="207">
        <f>Spiele!CU34</f>
        <v>0</v>
      </c>
      <c r="G14" s="276">
        <f>Spiele!CV34</f>
        <v>0</v>
      </c>
      <c r="H14" s="207">
        <f>Spiele!CW34</f>
        <v>0</v>
      </c>
      <c r="I14" s="207">
        <f>Spiele!CX34</f>
        <v>0</v>
      </c>
      <c r="J14" s="276">
        <f>Spiele!CY34</f>
        <v>0</v>
      </c>
      <c r="K14" s="207">
        <f>Spiele!CZ34</f>
        <v>0</v>
      </c>
      <c r="L14" s="207">
        <f>Spiele!DA34</f>
        <v>0</v>
      </c>
      <c r="M14" s="276">
        <f>Spiele!DB34</f>
        <v>0</v>
      </c>
      <c r="N14" s="207"/>
      <c r="O14" s="207"/>
      <c r="P14" s="276"/>
      <c r="Q14" s="204">
        <f t="shared" ref="Q14:Q16" si="1">AVERAGE(B14:P14)</f>
        <v>0</v>
      </c>
    </row>
    <row r="15" spans="1:17">
      <c r="A15" s="49" t="s">
        <v>8</v>
      </c>
      <c r="B15" s="227">
        <f>Spiele!DC34</f>
        <v>0</v>
      </c>
      <c r="C15" s="50">
        <f>Spiele!DD34</f>
        <v>0</v>
      </c>
      <c r="D15" s="216">
        <f>Spiele!DE34</f>
        <v>0</v>
      </c>
      <c r="E15" s="50">
        <f>Spiele!DF34</f>
        <v>0</v>
      </c>
      <c r="F15" s="50">
        <f>Spiele!DG34</f>
        <v>0</v>
      </c>
      <c r="G15" s="216">
        <f>Spiele!DH34</f>
        <v>0</v>
      </c>
      <c r="H15" s="50">
        <f>Spiele!DI34</f>
        <v>0</v>
      </c>
      <c r="I15" s="50">
        <f>Spiele!DJ34</f>
        <v>0</v>
      </c>
      <c r="J15" s="216">
        <f>Spiele!DK34</f>
        <v>0</v>
      </c>
      <c r="K15" s="50">
        <f>Spiele!DL34</f>
        <v>0</v>
      </c>
      <c r="L15" s="50">
        <f>Spiele!DM34</f>
        <v>0</v>
      </c>
      <c r="M15" s="216">
        <f>Spiele!DN34</f>
        <v>0</v>
      </c>
      <c r="N15" s="50"/>
      <c r="O15" s="50"/>
      <c r="P15" s="216"/>
      <c r="Q15" s="52">
        <f t="shared" si="1"/>
        <v>0</v>
      </c>
    </row>
    <row r="16" spans="1:17">
      <c r="A16" s="239" t="s">
        <v>9</v>
      </c>
      <c r="B16" s="273">
        <f>Spiele!DO34</f>
        <v>0</v>
      </c>
      <c r="C16" s="239">
        <f>Spiele!DP34</f>
        <v>0</v>
      </c>
      <c r="D16" s="275">
        <f>Spiele!DQ34</f>
        <v>0</v>
      </c>
      <c r="E16" s="239">
        <f>Spiele!DR34</f>
        <v>0</v>
      </c>
      <c r="F16" s="239">
        <f>Spiele!DS34</f>
        <v>0</v>
      </c>
      <c r="G16" s="275">
        <f>Spiele!DT34</f>
        <v>0</v>
      </c>
      <c r="H16" s="239">
        <f>Spiele!DU34</f>
        <v>0</v>
      </c>
      <c r="I16" s="239">
        <f>Spiele!DV34</f>
        <v>0</v>
      </c>
      <c r="J16" s="275">
        <f>Spiele!DW34</f>
        <v>0</v>
      </c>
      <c r="K16" s="239"/>
      <c r="L16" s="239"/>
      <c r="M16" s="275"/>
      <c r="N16" s="239"/>
      <c r="O16" s="239"/>
      <c r="P16" s="275"/>
      <c r="Q16" s="239">
        <f t="shared" si="1"/>
        <v>0</v>
      </c>
    </row>
  </sheetData>
  <conditionalFormatting sqref="B6:P16">
    <cfRule type="cellIs" dxfId="52" priority="1" operator="lessThan">
      <formula>150</formula>
    </cfRule>
    <cfRule type="cellIs" dxfId="51" priority="2" operator="greaterThan">
      <formula>199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view="pageLayout" topLeftCell="A4" zoomScaleNormal="10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121</v>
      </c>
      <c r="E2" s="37" t="s">
        <v>111</v>
      </c>
    </row>
    <row r="3" spans="1:17" ht="6" customHeight="1"/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66">
        <f>Spiele!B7</f>
        <v>0</v>
      </c>
      <c r="C6" s="120">
        <f>Spiele!C7</f>
        <v>0</v>
      </c>
      <c r="D6" s="269">
        <f>Spiele!D7</f>
        <v>0</v>
      </c>
      <c r="E6" s="120">
        <f>Spiele!E7</f>
        <v>0</v>
      </c>
      <c r="F6" s="120">
        <f>Spiele!F7</f>
        <v>0</v>
      </c>
      <c r="G6" s="269">
        <f>Spiele!G7</f>
        <v>0</v>
      </c>
      <c r="H6" s="120">
        <f>Spiele!H7</f>
        <v>0</v>
      </c>
      <c r="I6" s="146">
        <f>Spiele!I7</f>
        <v>0</v>
      </c>
      <c r="J6" s="269">
        <f>Spiele!J7</f>
        <v>0</v>
      </c>
      <c r="K6" s="120"/>
      <c r="L6" s="120"/>
      <c r="M6" s="269"/>
      <c r="N6" s="120"/>
      <c r="O6" s="120"/>
      <c r="P6" s="269"/>
      <c r="Q6" s="122">
        <f>AVERAGE(B6:P6)</f>
        <v>0</v>
      </c>
    </row>
    <row r="7" spans="1:17">
      <c r="A7" s="49" t="s">
        <v>11</v>
      </c>
      <c r="B7" s="227">
        <f>Spiele!K7</f>
        <v>0</v>
      </c>
      <c r="C7" s="50">
        <f>Spiele!L7</f>
        <v>0</v>
      </c>
      <c r="D7" s="216">
        <f>Spiele!M7</f>
        <v>0</v>
      </c>
      <c r="E7" s="50">
        <f>Spiele!N7</f>
        <v>117</v>
      </c>
      <c r="F7" s="50">
        <f>Spiele!O7</f>
        <v>135</v>
      </c>
      <c r="G7" s="216">
        <f>Spiele!P7</f>
        <v>99</v>
      </c>
      <c r="H7" s="50">
        <f>Spiele!Q7</f>
        <v>0</v>
      </c>
      <c r="I7" s="50">
        <f>Spiele!R7</f>
        <v>0</v>
      </c>
      <c r="J7" s="216">
        <f>Spiele!S7</f>
        <v>0</v>
      </c>
      <c r="K7" s="50">
        <f>Spiele!T7</f>
        <v>143</v>
      </c>
      <c r="L7" s="50">
        <f>Spiele!U7</f>
        <v>123</v>
      </c>
      <c r="M7" s="216">
        <f>Spiele!V7</f>
        <v>142</v>
      </c>
      <c r="N7" s="50"/>
      <c r="O7" s="50"/>
      <c r="P7" s="216"/>
      <c r="Q7" s="52">
        <f>AVERAGE(B7:P7)</f>
        <v>63.25</v>
      </c>
    </row>
    <row r="8" spans="1:17">
      <c r="A8" s="119" t="s">
        <v>0</v>
      </c>
      <c r="B8" s="267">
        <f>Spiele!W7</f>
        <v>89</v>
      </c>
      <c r="C8" s="131">
        <f>Spiele!X7</f>
        <v>107</v>
      </c>
      <c r="D8" s="270">
        <f>Spiele!Y7</f>
        <v>83</v>
      </c>
      <c r="E8" s="147">
        <f>Spiele!Z7</f>
        <v>0</v>
      </c>
      <c r="F8" s="133">
        <f>Spiele!AA7</f>
        <v>0</v>
      </c>
      <c r="G8" s="271">
        <f>Spiele!AB7</f>
        <v>0</v>
      </c>
      <c r="H8" s="133">
        <f>Spiele!AC7</f>
        <v>0</v>
      </c>
      <c r="I8" s="133">
        <f>Spiele!AD7</f>
        <v>0</v>
      </c>
      <c r="J8" s="271">
        <f>Spiele!AE7</f>
        <v>0</v>
      </c>
      <c r="K8" s="133">
        <f>Spiele!AF7</f>
        <v>0</v>
      </c>
      <c r="L8" s="133">
        <f>Spiele!AG7</f>
        <v>0</v>
      </c>
      <c r="M8" s="271">
        <f>Spiele!AH7</f>
        <v>0</v>
      </c>
      <c r="N8" s="120"/>
      <c r="O8" s="120"/>
      <c r="P8" s="269"/>
      <c r="Q8" s="122">
        <f t="shared" ref="Q8:Q15" si="0">AVERAGE(B8:P8)</f>
        <v>23.25</v>
      </c>
    </row>
    <row r="9" spans="1:17">
      <c r="A9" s="49" t="s">
        <v>1</v>
      </c>
      <c r="B9" s="233">
        <f>Spiele!AI7</f>
        <v>0</v>
      </c>
      <c r="C9" s="118">
        <f>Spiele!AJ7</f>
        <v>0</v>
      </c>
      <c r="D9" s="223">
        <f>Spiele!AK7</f>
        <v>0</v>
      </c>
      <c r="E9" s="54">
        <f>Spiele!AL7</f>
        <v>0</v>
      </c>
      <c r="F9" s="54">
        <f>Spiele!AM7</f>
        <v>0</v>
      </c>
      <c r="G9" s="220">
        <f>Spiele!AN7</f>
        <v>0</v>
      </c>
      <c r="H9" s="54">
        <f>Spiele!AO7</f>
        <v>0</v>
      </c>
      <c r="I9" s="54">
        <f>Spiele!AP7</f>
        <v>0</v>
      </c>
      <c r="J9" s="220">
        <f>Spiele!AQ7</f>
        <v>0</v>
      </c>
      <c r="K9" s="54">
        <f>Spiele!AR7</f>
        <v>0</v>
      </c>
      <c r="L9" s="54">
        <f>Spiele!AS7</f>
        <v>0</v>
      </c>
      <c r="M9" s="220">
        <f>Spiele!AT7</f>
        <v>0</v>
      </c>
      <c r="N9" s="50"/>
      <c r="O9" s="50"/>
      <c r="P9" s="216"/>
      <c r="Q9" s="52">
        <f t="shared" si="0"/>
        <v>0</v>
      </c>
    </row>
    <row r="10" spans="1:17">
      <c r="A10" s="119" t="s">
        <v>2</v>
      </c>
      <c r="B10" s="268">
        <f>Spiele!AU7</f>
        <v>0</v>
      </c>
      <c r="C10" s="133">
        <f>Spiele!AV7</f>
        <v>0</v>
      </c>
      <c r="D10" s="271">
        <f>Spiele!AW7</f>
        <v>0</v>
      </c>
      <c r="E10" s="120">
        <f>Spiele!AX7</f>
        <v>0</v>
      </c>
      <c r="F10" s="120">
        <f>Spiele!AY7</f>
        <v>0</v>
      </c>
      <c r="G10" s="269">
        <f>Spiele!AZ7</f>
        <v>0</v>
      </c>
      <c r="H10" s="120">
        <f>Spiele!BA7</f>
        <v>0</v>
      </c>
      <c r="I10" s="120">
        <f>Spiele!BB7</f>
        <v>0</v>
      </c>
      <c r="J10" s="269">
        <f>Spiele!BC7</f>
        <v>0</v>
      </c>
      <c r="K10" s="120">
        <f>Spiele!BD7</f>
        <v>0</v>
      </c>
      <c r="L10" s="120">
        <f>Spiele!BE7</f>
        <v>0</v>
      </c>
      <c r="M10" s="269">
        <f>Spiele!BF7</f>
        <v>0</v>
      </c>
      <c r="N10" s="120"/>
      <c r="O10" s="120"/>
      <c r="P10" s="269"/>
      <c r="Q10" s="122">
        <f t="shared" si="0"/>
        <v>0</v>
      </c>
    </row>
    <row r="11" spans="1:17">
      <c r="A11" s="49" t="s">
        <v>3</v>
      </c>
      <c r="B11" s="231">
        <f>Spiele!BG7</f>
        <v>0</v>
      </c>
      <c r="C11" s="54">
        <f>Spiele!BH7</f>
        <v>0</v>
      </c>
      <c r="D11" s="220">
        <f>Spiele!BI7</f>
        <v>0</v>
      </c>
      <c r="E11" s="54">
        <f>Spiele!BJ7</f>
        <v>0</v>
      </c>
      <c r="F11" s="54">
        <f>Spiele!BK7</f>
        <v>0</v>
      </c>
      <c r="G11" s="220">
        <f>Spiele!BL7</f>
        <v>0</v>
      </c>
      <c r="H11" s="54">
        <f>Spiele!BM7</f>
        <v>0</v>
      </c>
      <c r="I11" s="54">
        <f>Spiele!BN7</f>
        <v>0</v>
      </c>
      <c r="J11" s="220">
        <f>Spiele!BO7</f>
        <v>0</v>
      </c>
      <c r="K11" s="54">
        <f>Spiele!BP7</f>
        <v>0</v>
      </c>
      <c r="L11" s="54">
        <f>Spiele!BQ7</f>
        <v>0</v>
      </c>
      <c r="M11" s="220">
        <f>Spiele!BR7</f>
        <v>0</v>
      </c>
      <c r="N11" s="50"/>
      <c r="O11" s="50"/>
      <c r="P11" s="216"/>
      <c r="Q11" s="52">
        <f t="shared" si="0"/>
        <v>0</v>
      </c>
    </row>
    <row r="12" spans="1:17">
      <c r="A12" s="119" t="s">
        <v>5</v>
      </c>
      <c r="B12" s="244">
        <f>Spiele!BS7</f>
        <v>0</v>
      </c>
      <c r="C12" s="130">
        <f>Spiele!BT7</f>
        <v>0</v>
      </c>
      <c r="D12" s="248">
        <f>Spiele!BU7</f>
        <v>0</v>
      </c>
      <c r="E12" s="130">
        <f>Spiele!BV7</f>
        <v>0</v>
      </c>
      <c r="F12" s="130">
        <f>Spiele!BW7</f>
        <v>0</v>
      </c>
      <c r="G12" s="248">
        <f>Spiele!BX7</f>
        <v>0</v>
      </c>
      <c r="H12" s="130">
        <f>Spiele!BY7</f>
        <v>0</v>
      </c>
      <c r="I12" s="130">
        <f>Spiele!BZ7</f>
        <v>0</v>
      </c>
      <c r="J12" s="248">
        <f>Spiele!CA7</f>
        <v>0</v>
      </c>
      <c r="K12" s="133"/>
      <c r="L12" s="133"/>
      <c r="M12" s="271"/>
      <c r="N12" s="120"/>
      <c r="O12" s="120"/>
      <c r="P12" s="269"/>
      <c r="Q12" s="122">
        <f t="shared" si="0"/>
        <v>0</v>
      </c>
    </row>
    <row r="13" spans="1:17">
      <c r="A13" s="49" t="s">
        <v>6</v>
      </c>
      <c r="B13" s="232">
        <f>Spiele!CB7</f>
        <v>0</v>
      </c>
      <c r="C13" s="137">
        <f>Spiele!CC7</f>
        <v>0</v>
      </c>
      <c r="D13" s="222">
        <f>Spiele!CD7</f>
        <v>0</v>
      </c>
      <c r="E13" s="137">
        <f>Spiele!CE7</f>
        <v>0</v>
      </c>
      <c r="F13" s="137">
        <f>Spiele!CF7</f>
        <v>0</v>
      </c>
      <c r="G13" s="222">
        <f>Spiele!CG7</f>
        <v>0</v>
      </c>
      <c r="H13" s="137">
        <f>Spiele!CH7</f>
        <v>0</v>
      </c>
      <c r="I13" s="137">
        <f>Spiele!CI7</f>
        <v>0</v>
      </c>
      <c r="J13" s="222">
        <f>Spiele!CJ7</f>
        <v>0</v>
      </c>
      <c r="K13" s="50">
        <f>Spiele!CK7</f>
        <v>0</v>
      </c>
      <c r="L13" s="50">
        <f>Spiele!CL7</f>
        <v>0</v>
      </c>
      <c r="M13" s="216">
        <f>Spiele!CM7</f>
        <v>0</v>
      </c>
      <c r="N13" s="50">
        <f>Spiele!CN7</f>
        <v>0</v>
      </c>
      <c r="O13" s="50">
        <f>Spiele!CO7</f>
        <v>0</v>
      </c>
      <c r="P13" s="216">
        <f>Spiele!CP7</f>
        <v>0</v>
      </c>
      <c r="Q13" s="52">
        <f t="shared" si="0"/>
        <v>0</v>
      </c>
    </row>
    <row r="14" spans="1:17">
      <c r="A14" s="119" t="s">
        <v>7</v>
      </c>
      <c r="B14" s="244">
        <f>Spiele!CQ7</f>
        <v>0</v>
      </c>
      <c r="C14" s="130">
        <f>Spiele!CR7</f>
        <v>0</v>
      </c>
      <c r="D14" s="248">
        <f>Spiele!CS7</f>
        <v>0</v>
      </c>
      <c r="E14" s="135">
        <f>Spiele!CT7</f>
        <v>0</v>
      </c>
      <c r="F14" s="135">
        <f>Spiele!CU7</f>
        <v>0</v>
      </c>
      <c r="G14" s="246">
        <f>Spiele!CV7</f>
        <v>0</v>
      </c>
      <c r="H14" s="135">
        <f>Spiele!CW7</f>
        <v>0</v>
      </c>
      <c r="I14" s="135">
        <f>Spiele!CX7</f>
        <v>0</v>
      </c>
      <c r="J14" s="246">
        <f>Spiele!CY7</f>
        <v>0</v>
      </c>
      <c r="K14" s="120">
        <f>Spiele!CZ7</f>
        <v>0</v>
      </c>
      <c r="L14" s="120">
        <f>Spiele!DA7</f>
        <v>0</v>
      </c>
      <c r="M14" s="269">
        <f>Spiele!DB7</f>
        <v>0</v>
      </c>
      <c r="N14" s="120"/>
      <c r="O14" s="120"/>
      <c r="P14" s="269"/>
      <c r="Q14" s="122">
        <f t="shared" si="0"/>
        <v>0</v>
      </c>
    </row>
    <row r="15" spans="1:17">
      <c r="A15" s="49" t="s">
        <v>8</v>
      </c>
      <c r="B15" s="232">
        <f>Spiele!DC7</f>
        <v>0</v>
      </c>
      <c r="C15" s="137">
        <f>Spiele!DD7</f>
        <v>0</v>
      </c>
      <c r="D15" s="222">
        <f>Spiele!DE7</f>
        <v>0</v>
      </c>
      <c r="E15" s="137">
        <f>Spiele!DF7</f>
        <v>0</v>
      </c>
      <c r="F15" s="137">
        <f>Spiele!DG7</f>
        <v>0</v>
      </c>
      <c r="G15" s="222">
        <f>Spiele!DH7</f>
        <v>0</v>
      </c>
      <c r="H15" s="137">
        <f>Spiele!DI7</f>
        <v>0</v>
      </c>
      <c r="I15" s="137">
        <f>Spiele!DJ7</f>
        <v>0</v>
      </c>
      <c r="J15" s="222">
        <f>Spiele!DK7</f>
        <v>0</v>
      </c>
      <c r="K15" s="50">
        <f>Spiele!DL7</f>
        <v>0</v>
      </c>
      <c r="L15" s="50">
        <f>Spiele!DM7</f>
        <v>0</v>
      </c>
      <c r="M15" s="216">
        <f>Spiele!DN7</f>
        <v>0</v>
      </c>
      <c r="N15" s="50"/>
      <c r="O15" s="50"/>
      <c r="P15" s="216"/>
      <c r="Q15" s="52">
        <f t="shared" si="0"/>
        <v>0</v>
      </c>
    </row>
    <row r="16" spans="1:17">
      <c r="A16" s="241" t="s">
        <v>9</v>
      </c>
      <c r="B16" s="245">
        <f>Spiele!DO7</f>
        <v>0</v>
      </c>
      <c r="C16" s="242">
        <f>Spiele!DP7</f>
        <v>0</v>
      </c>
      <c r="D16" s="249">
        <f>Spiele!DQ7</f>
        <v>0</v>
      </c>
      <c r="E16" s="242">
        <f>Spiele!DR7</f>
        <v>0</v>
      </c>
      <c r="F16" s="242">
        <f>Spiele!DS7</f>
        <v>0</v>
      </c>
      <c r="G16" s="249">
        <f>Spiele!DT7</f>
        <v>0</v>
      </c>
      <c r="H16" s="242">
        <f>Spiele!DU7</f>
        <v>0</v>
      </c>
      <c r="I16" s="242">
        <f>Spiele!DV7</f>
        <v>0</v>
      </c>
      <c r="J16" s="249">
        <f>Spiele!DW7</f>
        <v>0</v>
      </c>
      <c r="K16" s="241"/>
      <c r="L16" s="241"/>
      <c r="M16" s="259"/>
      <c r="N16" s="241"/>
      <c r="O16" s="241"/>
      <c r="P16" s="259"/>
      <c r="Q16" s="241">
        <f>AVERAGE(B16:P16)</f>
        <v>0</v>
      </c>
    </row>
  </sheetData>
  <conditionalFormatting sqref="B6:P16">
    <cfRule type="cellIs" dxfId="50" priority="1" operator="lessThan">
      <formula>150</formula>
    </cfRule>
    <cfRule type="cellIs" dxfId="49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32F4-7CCD-44DB-8625-EEEE5567065A}">
  <dimension ref="A1:Q16"/>
  <sheetViews>
    <sheetView workbookViewId="0">
      <selection activeCell="S13" sqref="S13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17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119" t="s">
        <v>10</v>
      </c>
      <c r="B6" s="120"/>
      <c r="C6" s="120"/>
      <c r="D6" s="121"/>
      <c r="E6" s="146"/>
      <c r="F6" s="146"/>
      <c r="G6" s="121"/>
      <c r="H6" s="146"/>
      <c r="I6" s="146"/>
      <c r="J6" s="121"/>
      <c r="K6" s="120"/>
      <c r="L6" s="120"/>
      <c r="M6" s="121"/>
      <c r="N6" s="120"/>
      <c r="O6" s="120"/>
      <c r="P6" s="121"/>
      <c r="Q6" s="122" t="e">
        <f t="shared" ref="Q6:Q15" si="0">AVERAGE(B6:P6)</f>
        <v>#DIV/0!</v>
      </c>
    </row>
    <row r="7" spans="1:17">
      <c r="A7" s="49" t="s">
        <v>11</v>
      </c>
      <c r="B7" s="50"/>
      <c r="C7" s="50"/>
      <c r="D7" s="86"/>
      <c r="E7" s="50"/>
      <c r="F7" s="85"/>
      <c r="G7" s="144"/>
      <c r="H7" s="50"/>
      <c r="I7" s="143"/>
      <c r="J7" s="86"/>
      <c r="K7" s="50"/>
      <c r="L7" s="143"/>
      <c r="M7" s="86"/>
      <c r="N7" s="50"/>
      <c r="O7" s="50"/>
      <c r="P7" s="86"/>
      <c r="Q7" s="52" t="e">
        <f t="shared" si="0"/>
        <v>#DIV/0!</v>
      </c>
    </row>
    <row r="8" spans="1:17">
      <c r="A8" s="119" t="s">
        <v>0</v>
      </c>
      <c r="B8" s="134"/>
      <c r="C8" s="124"/>
      <c r="D8" s="125"/>
      <c r="E8" s="147"/>
      <c r="F8" s="123"/>
      <c r="G8" s="149"/>
      <c r="H8" s="123"/>
      <c r="I8" s="123"/>
      <c r="J8" s="126"/>
      <c r="K8" s="147"/>
      <c r="L8" s="123"/>
      <c r="M8" s="126"/>
      <c r="N8" s="127"/>
      <c r="O8" s="127"/>
      <c r="P8" s="128"/>
      <c r="Q8" s="122" t="e">
        <f t="shared" si="0"/>
        <v>#DIV/0!</v>
      </c>
    </row>
    <row r="9" spans="1:17">
      <c r="A9" s="49" t="s">
        <v>1</v>
      </c>
      <c r="B9" s="142"/>
      <c r="C9" s="142"/>
      <c r="D9" s="141"/>
      <c r="E9" s="142"/>
      <c r="F9" s="88"/>
      <c r="G9" s="90"/>
      <c r="H9" s="88"/>
      <c r="I9" s="88"/>
      <c r="J9" s="90"/>
      <c r="K9" s="88"/>
      <c r="L9" s="88"/>
      <c r="M9" s="90"/>
      <c r="N9" s="89"/>
      <c r="O9" s="89"/>
      <c r="P9" s="91"/>
      <c r="Q9" s="52" t="e">
        <f t="shared" si="0"/>
        <v>#DIV/0!</v>
      </c>
    </row>
    <row r="10" spans="1:17">
      <c r="A10" s="119" t="s">
        <v>2</v>
      </c>
      <c r="B10" s="123"/>
      <c r="C10" s="123"/>
      <c r="D10" s="126"/>
      <c r="E10" s="127"/>
      <c r="F10" s="127"/>
      <c r="G10" s="128"/>
      <c r="H10" s="127"/>
      <c r="I10" s="127"/>
      <c r="J10" s="128"/>
      <c r="K10" s="127"/>
      <c r="L10" s="127"/>
      <c r="M10" s="128"/>
      <c r="N10" s="127"/>
      <c r="O10" s="127"/>
      <c r="P10" s="128"/>
      <c r="Q10" s="122" t="e">
        <f t="shared" si="0"/>
        <v>#DIV/0!</v>
      </c>
    </row>
    <row r="11" spans="1:17">
      <c r="A11" s="49" t="s">
        <v>3</v>
      </c>
      <c r="B11" s="88"/>
      <c r="C11" s="88"/>
      <c r="D11" s="90"/>
      <c r="E11" s="88"/>
      <c r="F11" s="88"/>
      <c r="G11" s="90"/>
      <c r="H11" s="88"/>
      <c r="I11" s="88"/>
      <c r="J11" s="90"/>
      <c r="K11" s="88"/>
      <c r="L11" s="88"/>
      <c r="M11" s="90"/>
      <c r="N11" s="89"/>
      <c r="O11" s="89"/>
      <c r="P11" s="91"/>
      <c r="Q11" s="52" t="e">
        <f t="shared" si="0"/>
        <v>#DIV/0!</v>
      </c>
    </row>
    <row r="12" spans="1:17">
      <c r="A12" s="119" t="s">
        <v>5</v>
      </c>
      <c r="B12" s="123"/>
      <c r="C12" s="123"/>
      <c r="D12" s="126"/>
      <c r="E12" s="123"/>
      <c r="F12" s="123"/>
      <c r="G12" s="126"/>
      <c r="H12" s="123"/>
      <c r="I12" s="123"/>
      <c r="J12" s="126"/>
      <c r="K12" s="123"/>
      <c r="L12" s="123"/>
      <c r="M12" s="126"/>
      <c r="N12" s="127"/>
      <c r="O12" s="127"/>
      <c r="P12" s="128"/>
      <c r="Q12" s="122" t="e">
        <f t="shared" si="0"/>
        <v>#DIV/0!</v>
      </c>
    </row>
    <row r="13" spans="1:17">
      <c r="A13" s="49" t="s">
        <v>6</v>
      </c>
      <c r="B13" s="89"/>
      <c r="C13" s="89"/>
      <c r="D13" s="91"/>
      <c r="E13" s="89"/>
      <c r="F13" s="89"/>
      <c r="G13" s="91"/>
      <c r="H13" s="89"/>
      <c r="I13" s="89"/>
      <c r="J13" s="91"/>
      <c r="K13" s="89"/>
      <c r="L13" s="89"/>
      <c r="M13" s="91"/>
      <c r="N13" s="89"/>
      <c r="O13" s="89"/>
      <c r="P13" s="91"/>
      <c r="Q13" s="52" t="e">
        <f t="shared" si="0"/>
        <v>#DIV/0!</v>
      </c>
    </row>
    <row r="14" spans="1:17">
      <c r="A14" s="119" t="s">
        <v>7</v>
      </c>
      <c r="B14" s="123"/>
      <c r="C14" s="123"/>
      <c r="D14" s="126"/>
      <c r="E14" s="127"/>
      <c r="F14" s="127"/>
      <c r="G14" s="128"/>
      <c r="H14" s="127"/>
      <c r="I14" s="127"/>
      <c r="J14" s="128"/>
      <c r="K14" s="127"/>
      <c r="L14" s="127"/>
      <c r="M14" s="128"/>
      <c r="N14" s="127"/>
      <c r="O14" s="127"/>
      <c r="P14" s="128"/>
      <c r="Q14" s="122" t="e">
        <f>AVERAGE(B14:P14)</f>
        <v>#DIV/0!</v>
      </c>
    </row>
    <row r="15" spans="1:17">
      <c r="A15" s="49" t="s">
        <v>8</v>
      </c>
      <c r="B15" s="89"/>
      <c r="C15" s="89"/>
      <c r="D15" s="91"/>
      <c r="E15" s="89"/>
      <c r="F15" s="89"/>
      <c r="G15" s="91"/>
      <c r="H15" s="89"/>
      <c r="I15" s="89"/>
      <c r="J15" s="91"/>
      <c r="K15" s="89"/>
      <c r="L15" s="89"/>
      <c r="M15" s="91"/>
      <c r="N15" s="89"/>
      <c r="O15" s="89"/>
      <c r="P15" s="91"/>
      <c r="Q15" s="52" t="e">
        <f t="shared" si="0"/>
        <v>#DIV/0!</v>
      </c>
    </row>
    <row r="16" spans="1:17">
      <c r="A16" s="196" t="s">
        <v>9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FDAC-A6FE-40A2-8F83-646216A1142B}">
  <dimension ref="A1:Q16"/>
  <sheetViews>
    <sheetView topLeftCell="A4" zoomScale="120" zoomScaleNormal="120" workbookViewId="0">
      <selection activeCell="S11" sqref="S11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18</v>
      </c>
      <c r="E2" s="37" t="s">
        <v>52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92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Spiele!B9</f>
        <v>156</v>
      </c>
      <c r="C6" s="135">
        <f>Spiele!C9</f>
        <v>168</v>
      </c>
      <c r="D6" s="246">
        <f>Spiele!D9</f>
        <v>124</v>
      </c>
      <c r="E6" s="135">
        <f>Spiele!E9</f>
        <v>188</v>
      </c>
      <c r="F6" s="135">
        <f>Spiele!F9</f>
        <v>142</v>
      </c>
      <c r="G6" s="246">
        <f>Spiele!G9</f>
        <v>145</v>
      </c>
      <c r="H6" s="135">
        <f>Spiele!H9</f>
        <v>148</v>
      </c>
      <c r="I6" s="135">
        <f>Spiele!I9</f>
        <v>159</v>
      </c>
      <c r="J6" s="246">
        <f>Spiele!J9</f>
        <v>196</v>
      </c>
      <c r="K6" s="135"/>
      <c r="L6" s="135"/>
      <c r="M6" s="246"/>
      <c r="N6" s="135"/>
      <c r="O6" s="135"/>
      <c r="P6" s="246"/>
      <c r="Q6" s="122">
        <f t="shared" ref="Q6:Q13" si="0">AVERAGE(B6:P6)</f>
        <v>158.44444444444446</v>
      </c>
    </row>
    <row r="7" spans="1:17">
      <c r="A7" s="49" t="s">
        <v>11</v>
      </c>
      <c r="B7" s="232">
        <f>Spiele!K9</f>
        <v>162</v>
      </c>
      <c r="C7" s="137">
        <f>Spiele!L9</f>
        <v>150</v>
      </c>
      <c r="D7" s="222">
        <f>Spiele!M9</f>
        <v>147</v>
      </c>
      <c r="E7" s="137">
        <f>Spiele!N9</f>
        <v>147</v>
      </c>
      <c r="F7" s="137">
        <f>Spiele!O9</f>
        <v>140</v>
      </c>
      <c r="G7" s="222">
        <f>Spiele!P9</f>
        <v>143</v>
      </c>
      <c r="H7" s="137">
        <f>Spiele!Q9</f>
        <v>113</v>
      </c>
      <c r="I7" s="137">
        <f>Spiele!R9</f>
        <v>135</v>
      </c>
      <c r="J7" s="222">
        <f>Spiele!S9</f>
        <v>214</v>
      </c>
      <c r="K7" s="137">
        <f>Spiele!T9</f>
        <v>144</v>
      </c>
      <c r="L7" s="137">
        <f>Spiele!U9</f>
        <v>163</v>
      </c>
      <c r="M7" s="222">
        <f>Spiele!V9</f>
        <v>140</v>
      </c>
      <c r="N7" s="137"/>
      <c r="O7" s="137"/>
      <c r="P7" s="222"/>
      <c r="Q7" s="52">
        <f t="shared" si="0"/>
        <v>149.83333333333334</v>
      </c>
    </row>
    <row r="8" spans="1:17">
      <c r="A8" s="119" t="s">
        <v>0</v>
      </c>
      <c r="B8" s="244">
        <f>Spiele!W9</f>
        <v>166</v>
      </c>
      <c r="C8" s="131">
        <f>Spiele!X9</f>
        <v>169</v>
      </c>
      <c r="D8" s="247">
        <f>Spiele!Y9</f>
        <v>136</v>
      </c>
      <c r="E8" s="130">
        <f>Spiele!Z9</f>
        <v>0</v>
      </c>
      <c r="F8" s="130">
        <f>Spiele!AA9</f>
        <v>0</v>
      </c>
      <c r="G8" s="248">
        <f>Spiele!AB9</f>
        <v>0</v>
      </c>
      <c r="H8" s="130">
        <f>Spiele!AC9</f>
        <v>0</v>
      </c>
      <c r="I8" s="130">
        <f>Spiele!AD9</f>
        <v>0</v>
      </c>
      <c r="J8" s="248">
        <f>Spiele!AE9</f>
        <v>0</v>
      </c>
      <c r="K8" s="130">
        <f>Spiele!AF9</f>
        <v>0</v>
      </c>
      <c r="L8" s="130">
        <f>Spiele!AG9</f>
        <v>0</v>
      </c>
      <c r="M8" s="248">
        <f>Spiele!AH9</f>
        <v>0</v>
      </c>
      <c r="N8" s="135"/>
      <c r="O8" s="135"/>
      <c r="P8" s="246"/>
      <c r="Q8" s="122">
        <f t="shared" si="0"/>
        <v>39.25</v>
      </c>
    </row>
    <row r="9" spans="1:17">
      <c r="A9" s="49" t="s">
        <v>1</v>
      </c>
      <c r="B9" s="233">
        <f>Spiele!AI9</f>
        <v>0</v>
      </c>
      <c r="C9" s="118">
        <f>Spiele!AJ9</f>
        <v>0</v>
      </c>
      <c r="D9" s="223">
        <f>Spiele!AK9</f>
        <v>0</v>
      </c>
      <c r="E9" s="118">
        <f>Spiele!AL9</f>
        <v>0</v>
      </c>
      <c r="F9" s="118">
        <f>Spiele!AM9</f>
        <v>0</v>
      </c>
      <c r="G9" s="223">
        <f>Spiele!AN9</f>
        <v>0</v>
      </c>
      <c r="H9" s="118">
        <f>Spiele!AO9</f>
        <v>0</v>
      </c>
      <c r="I9" s="118">
        <f>Spiele!AP9</f>
        <v>0</v>
      </c>
      <c r="J9" s="223">
        <f>Spiele!AQ9</f>
        <v>0</v>
      </c>
      <c r="K9" s="118">
        <f>Spiele!AR9</f>
        <v>0</v>
      </c>
      <c r="L9" s="118">
        <f>Spiele!AS9</f>
        <v>0</v>
      </c>
      <c r="M9" s="223">
        <f>Spiele!AT9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Spiele!AU9</f>
        <v>0</v>
      </c>
      <c r="C10" s="130">
        <f>Spiele!AV9</f>
        <v>0</v>
      </c>
      <c r="D10" s="248">
        <f>Spiele!AW9</f>
        <v>0</v>
      </c>
      <c r="E10" s="135">
        <f>Spiele!AX9</f>
        <v>0</v>
      </c>
      <c r="F10" s="135">
        <f>Spiele!AY9</f>
        <v>0</v>
      </c>
      <c r="G10" s="246">
        <f>Spiele!AZ9</f>
        <v>0</v>
      </c>
      <c r="H10" s="135">
        <f>Spiele!BA9</f>
        <v>0</v>
      </c>
      <c r="I10" s="135">
        <f>Spiele!BB9</f>
        <v>0</v>
      </c>
      <c r="J10" s="246">
        <f>Spiele!BC9</f>
        <v>0</v>
      </c>
      <c r="K10" s="135">
        <f>Spiele!BD9</f>
        <v>0</v>
      </c>
      <c r="L10" s="135">
        <f>Spiele!BE9</f>
        <v>0</v>
      </c>
      <c r="M10" s="246">
        <f>Spiele!BF9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Spiele!BG9</f>
        <v>0</v>
      </c>
      <c r="C11" s="118">
        <f>Spiele!BH9</f>
        <v>0</v>
      </c>
      <c r="D11" s="223">
        <f>Spiele!BI9</f>
        <v>0</v>
      </c>
      <c r="E11" s="118">
        <f>Spiele!BJ9</f>
        <v>0</v>
      </c>
      <c r="F11" s="118">
        <f>Spiele!BK9</f>
        <v>0</v>
      </c>
      <c r="G11" s="223">
        <f>Spiele!BL9</f>
        <v>0</v>
      </c>
      <c r="H11" s="118">
        <f>Spiele!BM9</f>
        <v>0</v>
      </c>
      <c r="I11" s="118">
        <f>Spiele!BN9</f>
        <v>0</v>
      </c>
      <c r="J11" s="223">
        <f>Spiele!BO9</f>
        <v>0</v>
      </c>
      <c r="K11" s="118">
        <f>Spiele!BP9</f>
        <v>0</v>
      </c>
      <c r="L11" s="118">
        <f>Spiele!BQ9</f>
        <v>0</v>
      </c>
      <c r="M11" s="223">
        <f>Spiele!BR9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Spiele!BS9</f>
        <v>0</v>
      </c>
      <c r="C12" s="130">
        <f>Spiele!BT9</f>
        <v>0</v>
      </c>
      <c r="D12" s="248">
        <f>Spiele!BU9</f>
        <v>0</v>
      </c>
      <c r="E12" s="130">
        <f>Spiele!BV9</f>
        <v>0</v>
      </c>
      <c r="F12" s="130">
        <f>Spiele!BW9</f>
        <v>0</v>
      </c>
      <c r="G12" s="248">
        <f>Spiele!BX9</f>
        <v>0</v>
      </c>
      <c r="H12" s="130">
        <f>Spiele!BY9</f>
        <v>0</v>
      </c>
      <c r="I12" s="130">
        <f>Spiele!BZ9</f>
        <v>0</v>
      </c>
      <c r="J12" s="248">
        <f>Spiele!CA9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Spiele!CB9</f>
        <v>0</v>
      </c>
      <c r="C13" s="137">
        <f>Spiele!CC9</f>
        <v>0</v>
      </c>
      <c r="D13" s="222">
        <f>Spiele!CD9</f>
        <v>0</v>
      </c>
      <c r="E13" s="137">
        <f>Spiele!CE9</f>
        <v>0</v>
      </c>
      <c r="F13" s="137">
        <f>Spiele!CF9</f>
        <v>0</v>
      </c>
      <c r="G13" s="222">
        <f>Spiele!CG9</f>
        <v>0</v>
      </c>
      <c r="H13" s="137">
        <f>Spiele!CH9</f>
        <v>0</v>
      </c>
      <c r="I13" s="137">
        <f>Spiele!CI9</f>
        <v>0</v>
      </c>
      <c r="J13" s="222">
        <f>Spiele!CJ9</f>
        <v>0</v>
      </c>
      <c r="K13" s="137">
        <f>Spiele!CK9</f>
        <v>0</v>
      </c>
      <c r="L13" s="137">
        <f>Spiele!CL9</f>
        <v>0</v>
      </c>
      <c r="M13" s="222">
        <f>Spiele!CM9</f>
        <v>0</v>
      </c>
      <c r="N13" s="137">
        <f>Spiele!CN9</f>
        <v>0</v>
      </c>
      <c r="O13" s="137">
        <f>Spiele!CO9</f>
        <v>0</v>
      </c>
      <c r="P13" s="222">
        <f>Spiele!CP9</f>
        <v>0</v>
      </c>
      <c r="Q13" s="52">
        <f t="shared" si="0"/>
        <v>0</v>
      </c>
    </row>
    <row r="14" spans="1:17">
      <c r="A14" s="119" t="s">
        <v>7</v>
      </c>
      <c r="B14" s="244">
        <f>Spiele!CQ9</f>
        <v>0</v>
      </c>
      <c r="C14" s="130">
        <f>Spiele!CR9</f>
        <v>0</v>
      </c>
      <c r="D14" s="248">
        <f>Spiele!CS9</f>
        <v>0</v>
      </c>
      <c r="E14" s="135">
        <f>Spiele!CT9</f>
        <v>0</v>
      </c>
      <c r="F14" s="135">
        <f>Spiele!CU9</f>
        <v>0</v>
      </c>
      <c r="G14" s="246">
        <f>Spiele!CV9</f>
        <v>0</v>
      </c>
      <c r="H14" s="135">
        <f>Spiele!CW9</f>
        <v>0</v>
      </c>
      <c r="I14" s="135">
        <f>Spiele!CX9</f>
        <v>0</v>
      </c>
      <c r="J14" s="246">
        <f>Spiele!CY9</f>
        <v>0</v>
      </c>
      <c r="K14" s="135">
        <f>Spiele!CZ9</f>
        <v>0</v>
      </c>
      <c r="L14" s="135">
        <f>Spiele!DA9</f>
        <v>0</v>
      </c>
      <c r="M14" s="246">
        <f>Spiele!DB9</f>
        <v>0</v>
      </c>
      <c r="N14" s="135"/>
      <c r="O14" s="135"/>
      <c r="P14" s="246"/>
      <c r="Q14" s="122">
        <f>AVERAGE(B14:P14)</f>
        <v>0</v>
      </c>
    </row>
    <row r="15" spans="1:17">
      <c r="A15" s="49" t="s">
        <v>8</v>
      </c>
      <c r="B15" s="232">
        <f>Spiele!DC9</f>
        <v>0</v>
      </c>
      <c r="C15" s="137">
        <f>Spiele!DD9</f>
        <v>0</v>
      </c>
      <c r="D15" s="222">
        <f>Spiele!DE9</f>
        <v>0</v>
      </c>
      <c r="E15" s="137">
        <f>Spiele!DF9</f>
        <v>0</v>
      </c>
      <c r="F15" s="137">
        <f>Spiele!DG9</f>
        <v>0</v>
      </c>
      <c r="G15" s="222">
        <f>Spiele!DH9</f>
        <v>0</v>
      </c>
      <c r="H15" s="137">
        <f>Spiele!DI9</f>
        <v>0</v>
      </c>
      <c r="I15" s="137">
        <f>Spiele!DJ9</f>
        <v>0</v>
      </c>
      <c r="J15" s="222">
        <f>Spiele!DK9</f>
        <v>0</v>
      </c>
      <c r="K15" s="137">
        <f>Spiele!DL9</f>
        <v>0</v>
      </c>
      <c r="L15" s="137">
        <f>Spiele!DM9</f>
        <v>0</v>
      </c>
      <c r="M15" s="222">
        <f>Spiele!DN9</f>
        <v>0</v>
      </c>
      <c r="N15" s="137"/>
      <c r="O15" s="137"/>
      <c r="P15" s="222"/>
      <c r="Q15" s="52">
        <f>AVERAGE(B15:P15)</f>
        <v>0</v>
      </c>
    </row>
    <row r="16" spans="1:17">
      <c r="A16" s="241" t="s">
        <v>9</v>
      </c>
      <c r="B16" s="245">
        <f>Spiele!DO9</f>
        <v>0</v>
      </c>
      <c r="C16" s="242">
        <f>Spiele!DP9</f>
        <v>0</v>
      </c>
      <c r="D16" s="249">
        <f>Spiele!DQ9</f>
        <v>0</v>
      </c>
      <c r="E16" s="242">
        <f>Spiele!DR9</f>
        <v>0</v>
      </c>
      <c r="F16" s="242">
        <f>Spiele!DS9</f>
        <v>0</v>
      </c>
      <c r="G16" s="249">
        <f>Spiele!DT9</f>
        <v>0</v>
      </c>
      <c r="H16" s="242">
        <f>Spiele!DU9</f>
        <v>0</v>
      </c>
      <c r="I16" s="242">
        <f>Spiele!DV9</f>
        <v>0</v>
      </c>
      <c r="J16" s="249">
        <f>Spiele!DW9</f>
        <v>0</v>
      </c>
      <c r="K16" s="242"/>
      <c r="L16" s="242"/>
      <c r="M16" s="249"/>
      <c r="N16" s="242"/>
      <c r="O16" s="242"/>
      <c r="P16" s="249"/>
      <c r="Q16" s="241">
        <f>AVERAGE(B16:P16)</f>
        <v>0</v>
      </c>
    </row>
  </sheetData>
  <conditionalFormatting sqref="B6:P16">
    <cfRule type="cellIs" dxfId="48" priority="1" operator="greaterThan">
      <formula>199</formula>
    </cfRule>
    <cfRule type="cellIs" dxfId="47" priority="2" operator="lessThan">
      <formula>150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AEE5-779A-4972-982B-638FBF6D8142}">
  <dimension ref="A1:Q17"/>
  <sheetViews>
    <sheetView workbookViewId="0">
      <selection activeCell="A3" sqref="A3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32</v>
      </c>
      <c r="E2" s="37" t="s">
        <v>59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62" t="s">
        <v>0</v>
      </c>
      <c r="B6" s="63"/>
      <c r="C6" s="63"/>
      <c r="D6" s="6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5"/>
    </row>
    <row r="7" spans="1:17">
      <c r="A7" s="49" t="s">
        <v>1</v>
      </c>
      <c r="B7" s="50"/>
      <c r="C7" s="50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 t="e">
        <f>AVERAGE(B7:P7)</f>
        <v>#DIV/0!</v>
      </c>
    </row>
    <row r="8" spans="1:17">
      <c r="A8" s="62" t="s">
        <v>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3"/>
      <c r="O8" s="63"/>
      <c r="P8" s="63"/>
      <c r="Q8" s="65" t="e">
        <f>AVERAGE(B8:P8)</f>
        <v>#DIV/0!</v>
      </c>
    </row>
    <row r="9" spans="1:17">
      <c r="A9" s="49" t="s">
        <v>3</v>
      </c>
      <c r="B9" s="54"/>
      <c r="C9" s="54"/>
      <c r="D9" s="54"/>
      <c r="E9" s="54"/>
      <c r="F9" s="54"/>
      <c r="G9" s="54"/>
      <c r="H9" s="55"/>
      <c r="I9" s="54"/>
      <c r="J9" s="54"/>
      <c r="K9" s="54"/>
      <c r="L9" s="54"/>
      <c r="M9" s="54"/>
      <c r="N9" s="50"/>
      <c r="O9" s="50"/>
      <c r="P9" s="50"/>
      <c r="Q9" s="52" t="e">
        <f>AVERAGE(B9:P9)</f>
        <v>#DIV/0!</v>
      </c>
    </row>
    <row r="10" spans="1:17">
      <c r="A10" s="62" t="s">
        <v>4</v>
      </c>
      <c r="B10" s="66"/>
      <c r="C10" s="66"/>
      <c r="D10" s="66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5"/>
    </row>
    <row r="11" spans="1:17">
      <c r="A11" s="49" t="s">
        <v>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0"/>
      <c r="O11" s="50"/>
      <c r="P11" s="50"/>
      <c r="Q11" s="52" t="e">
        <f>AVERAGE(B11:P11)</f>
        <v>#DIV/0!</v>
      </c>
    </row>
    <row r="12" spans="1:17">
      <c r="A12" s="62" t="s">
        <v>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3"/>
      <c r="O12" s="63"/>
      <c r="P12" s="63"/>
      <c r="Q12" s="65" t="e">
        <f>AVERAGE(B12:P12)</f>
        <v>#DIV/0!</v>
      </c>
    </row>
    <row r="13" spans="1:17">
      <c r="A13" s="49" t="s">
        <v>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2" t="e">
        <f>AVERAGE(B13:P13)</f>
        <v>#DIV/0!</v>
      </c>
    </row>
    <row r="14" spans="1:17">
      <c r="A14" s="62" t="s">
        <v>8</v>
      </c>
      <c r="B14" s="66"/>
      <c r="C14" s="66"/>
      <c r="D14" s="66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5"/>
    </row>
    <row r="15" spans="1:17">
      <c r="A15" s="49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2"/>
    </row>
    <row r="16" spans="1:17">
      <c r="A16" s="62" t="s">
        <v>10</v>
      </c>
      <c r="B16" s="63"/>
      <c r="C16" s="63"/>
      <c r="D16" s="6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5"/>
    </row>
    <row r="17" spans="1:17">
      <c r="A17" s="49" t="s">
        <v>11</v>
      </c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245F-68ED-4E77-94EF-AC13CC27E278}">
  <dimension ref="A1:Q16"/>
  <sheetViews>
    <sheetView workbookViewId="0">
      <selection activeCell="G7" sqref="G7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115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Spiele!B40</f>
        <v>0</v>
      </c>
      <c r="C6" s="135">
        <f>Spiele!C21</f>
        <v>0</v>
      </c>
      <c r="D6" s="246">
        <f>Spiele!D21</f>
        <v>0</v>
      </c>
      <c r="E6" s="135">
        <f>Spiele!E21</f>
        <v>0</v>
      </c>
      <c r="F6" s="135">
        <f>Spiele!F21</f>
        <v>0</v>
      </c>
      <c r="G6" s="246">
        <f>Spiele!G21</f>
        <v>0</v>
      </c>
      <c r="H6" s="135">
        <f>Spiele!H21</f>
        <v>0</v>
      </c>
      <c r="I6" s="237">
        <f>Spiele!I21</f>
        <v>0</v>
      </c>
      <c r="J6" s="246">
        <f>Spiele!J21</f>
        <v>0</v>
      </c>
      <c r="K6" s="135"/>
      <c r="L6" s="135"/>
      <c r="M6" s="246"/>
      <c r="N6" s="135"/>
      <c r="O6" s="135"/>
      <c r="P6" s="246"/>
      <c r="Q6" s="122">
        <f t="shared" ref="Q6:Q16" si="0">AVERAGE(B6:P6)</f>
        <v>0</v>
      </c>
    </row>
    <row r="7" spans="1:17">
      <c r="A7" s="49" t="s">
        <v>11</v>
      </c>
      <c r="B7" s="232">
        <f>Spiele!K40</f>
        <v>128</v>
      </c>
      <c r="C7" s="137">
        <f>Spiele!L40</f>
        <v>127</v>
      </c>
      <c r="D7" s="222">
        <f>Spiele!M40</f>
        <v>106</v>
      </c>
      <c r="E7" s="137">
        <f>Spiele!N40</f>
        <v>152</v>
      </c>
      <c r="F7" s="137">
        <f>Spiele!O40</f>
        <v>157</v>
      </c>
      <c r="G7" s="222">
        <f>Spiele!P40</f>
        <v>129</v>
      </c>
      <c r="H7" s="137">
        <f>Spiele!Q40</f>
        <v>120</v>
      </c>
      <c r="I7" s="137">
        <f>Spiele!R40</f>
        <v>103</v>
      </c>
      <c r="J7" s="222">
        <f>Spiele!S40</f>
        <v>106</v>
      </c>
      <c r="K7" s="137">
        <f>Spiele!T40</f>
        <v>138</v>
      </c>
      <c r="L7" s="137">
        <f>Spiele!U40</f>
        <v>146</v>
      </c>
      <c r="M7" s="222">
        <f>Spiele!V40</f>
        <v>94</v>
      </c>
      <c r="N7" s="137"/>
      <c r="O7" s="137"/>
      <c r="P7" s="222"/>
      <c r="Q7" s="52">
        <f t="shared" si="0"/>
        <v>125.5</v>
      </c>
    </row>
    <row r="8" spans="1:17">
      <c r="A8" s="119" t="s">
        <v>0</v>
      </c>
      <c r="B8" s="244">
        <f>Spiele!W40</f>
        <v>0</v>
      </c>
      <c r="C8" s="131">
        <f>Spiele!X40</f>
        <v>0</v>
      </c>
      <c r="D8" s="247">
        <f>Spiele!Y40</f>
        <v>0</v>
      </c>
      <c r="E8" s="130">
        <f>Spiele!Z40</f>
        <v>0</v>
      </c>
      <c r="F8" s="130">
        <f>Spiele!AA40</f>
        <v>0</v>
      </c>
      <c r="G8" s="248">
        <f>Spiele!AB40</f>
        <v>0</v>
      </c>
      <c r="H8" s="130">
        <f>Spiele!AC40</f>
        <v>0</v>
      </c>
      <c r="I8" s="130">
        <f>Spiele!AD40</f>
        <v>0</v>
      </c>
      <c r="J8" s="248">
        <f>Spiele!AE40</f>
        <v>0</v>
      </c>
      <c r="K8" s="130">
        <f>Spiele!AF40</f>
        <v>0</v>
      </c>
      <c r="L8" s="130">
        <f>Spiele!AG40</f>
        <v>0</v>
      </c>
      <c r="M8" s="248">
        <f>Spiele!AH40</f>
        <v>0</v>
      </c>
      <c r="N8" s="135"/>
      <c r="O8" s="135"/>
      <c r="P8" s="246"/>
      <c r="Q8" s="122">
        <f t="shared" si="0"/>
        <v>0</v>
      </c>
    </row>
    <row r="9" spans="1:17">
      <c r="A9" s="49" t="s">
        <v>1</v>
      </c>
      <c r="B9" s="233">
        <f>Spiele!AI40</f>
        <v>0</v>
      </c>
      <c r="C9" s="118">
        <f>Spiele!AJ40</f>
        <v>0</v>
      </c>
      <c r="D9" s="223">
        <f>Spiele!AK40</f>
        <v>0</v>
      </c>
      <c r="E9" s="118">
        <f>Spiele!AL40</f>
        <v>0</v>
      </c>
      <c r="F9" s="118">
        <f>Spiele!AM40</f>
        <v>0</v>
      </c>
      <c r="G9" s="223">
        <f>Spiele!AN40</f>
        <v>0</v>
      </c>
      <c r="H9" s="118">
        <f>Spiele!AO40</f>
        <v>0</v>
      </c>
      <c r="I9" s="118">
        <f>Spiele!AP40</f>
        <v>0</v>
      </c>
      <c r="J9" s="223">
        <f>Spiele!AQ40</f>
        <v>0</v>
      </c>
      <c r="K9" s="118">
        <f>Spiele!AR40</f>
        <v>0</v>
      </c>
      <c r="L9" s="118">
        <f>Spiele!AS40</f>
        <v>0</v>
      </c>
      <c r="M9" s="223">
        <f>Spiele!AT40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Spiele!AU40</f>
        <v>0</v>
      </c>
      <c r="C10" s="130">
        <f>Spiele!AV40</f>
        <v>0</v>
      </c>
      <c r="D10" s="248">
        <f>Spiele!AW40</f>
        <v>0</v>
      </c>
      <c r="E10" s="135">
        <f>Spiele!AX40</f>
        <v>0</v>
      </c>
      <c r="F10" s="135">
        <f>Spiele!AY40</f>
        <v>0</v>
      </c>
      <c r="G10" s="246">
        <f>Spiele!AZ40</f>
        <v>0</v>
      </c>
      <c r="H10" s="135">
        <f>Spiele!BA40</f>
        <v>0</v>
      </c>
      <c r="I10" s="135">
        <f>Spiele!BB40</f>
        <v>0</v>
      </c>
      <c r="J10" s="246">
        <f>Spiele!BC40</f>
        <v>0</v>
      </c>
      <c r="K10" s="135">
        <f>Spiele!BD40</f>
        <v>0</v>
      </c>
      <c r="L10" s="135">
        <f>Spiele!BE40</f>
        <v>0</v>
      </c>
      <c r="M10" s="246">
        <f>Spiele!BF40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Spiele!BG40</f>
        <v>0</v>
      </c>
      <c r="C11" s="118">
        <f>Spiele!BH40</f>
        <v>0</v>
      </c>
      <c r="D11" s="223">
        <f>Spiele!BI40</f>
        <v>0</v>
      </c>
      <c r="E11" s="118">
        <f>Spiele!BJ40</f>
        <v>0</v>
      </c>
      <c r="F11" s="118">
        <f>Spiele!BK40</f>
        <v>0</v>
      </c>
      <c r="G11" s="223">
        <f>Spiele!BL40</f>
        <v>0</v>
      </c>
      <c r="H11" s="118">
        <f>Spiele!BM40</f>
        <v>0</v>
      </c>
      <c r="I11" s="118">
        <f>Spiele!BN40</f>
        <v>0</v>
      </c>
      <c r="J11" s="223">
        <f>Spiele!BO40</f>
        <v>0</v>
      </c>
      <c r="K11" s="118">
        <f>Spiele!BP40</f>
        <v>0</v>
      </c>
      <c r="L11" s="118">
        <f>Spiele!BQ40</f>
        <v>0</v>
      </c>
      <c r="M11" s="223">
        <f>Spiele!BR40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Spiele!BS40</f>
        <v>0</v>
      </c>
      <c r="C12" s="130">
        <f>Spiele!BT40</f>
        <v>0</v>
      </c>
      <c r="D12" s="248">
        <f>Spiele!BU40</f>
        <v>0</v>
      </c>
      <c r="E12" s="130">
        <f>Spiele!BV40</f>
        <v>0</v>
      </c>
      <c r="F12" s="130">
        <f>Spiele!BW40</f>
        <v>0</v>
      </c>
      <c r="G12" s="248">
        <f>Spiele!BX40</f>
        <v>0</v>
      </c>
      <c r="H12" s="130">
        <f>Spiele!BY40</f>
        <v>0</v>
      </c>
      <c r="I12" s="130">
        <f>Spiele!BZ40</f>
        <v>0</v>
      </c>
      <c r="J12" s="248">
        <f>Spiele!CA40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Spiele!CB40</f>
        <v>0</v>
      </c>
      <c r="C13" s="137">
        <f>Spiele!CC40</f>
        <v>0</v>
      </c>
      <c r="D13" s="222">
        <f>Spiele!CD40</f>
        <v>0</v>
      </c>
      <c r="E13" s="137">
        <f>Spiele!CE40</f>
        <v>0</v>
      </c>
      <c r="F13" s="137">
        <f>Spiele!CF40</f>
        <v>0</v>
      </c>
      <c r="G13" s="222">
        <f>Spiele!CG40</f>
        <v>0</v>
      </c>
      <c r="H13" s="137">
        <f>Spiele!CH40</f>
        <v>0</v>
      </c>
      <c r="I13" s="137">
        <f>Spiele!CI40</f>
        <v>0</v>
      </c>
      <c r="J13" s="222">
        <f>Spiele!CJ40</f>
        <v>0</v>
      </c>
      <c r="K13" s="137">
        <f>Spiele!CK40</f>
        <v>0</v>
      </c>
      <c r="L13" s="137">
        <f>Spiele!CL40</f>
        <v>0</v>
      </c>
      <c r="M13" s="222">
        <f>Spiele!CM40</f>
        <v>0</v>
      </c>
      <c r="N13" s="137">
        <f>Spiele!CN40</f>
        <v>0</v>
      </c>
      <c r="O13" s="137">
        <f>Spiele!CO40</f>
        <v>0</v>
      </c>
      <c r="P13" s="222">
        <f>Spiele!CP40</f>
        <v>0</v>
      </c>
      <c r="Q13" s="52">
        <f t="shared" si="0"/>
        <v>0</v>
      </c>
    </row>
    <row r="14" spans="1:17">
      <c r="A14" s="119" t="s">
        <v>7</v>
      </c>
      <c r="B14" s="244">
        <f>Spiele!CQ40</f>
        <v>0</v>
      </c>
      <c r="C14" s="130">
        <f>Spiele!CR40</f>
        <v>0</v>
      </c>
      <c r="D14" s="248">
        <f>Spiele!CS40</f>
        <v>0</v>
      </c>
      <c r="E14" s="135">
        <f>Spiele!CT40</f>
        <v>0</v>
      </c>
      <c r="F14" s="135">
        <f>Spiele!CU40</f>
        <v>0</v>
      </c>
      <c r="G14" s="246">
        <f>Spiele!CV40</f>
        <v>0</v>
      </c>
      <c r="H14" s="135">
        <f>Spiele!CW40</f>
        <v>0</v>
      </c>
      <c r="I14" s="135">
        <f>Spiele!CX40</f>
        <v>0</v>
      </c>
      <c r="J14" s="246">
        <f>Spiele!CY40</f>
        <v>0</v>
      </c>
      <c r="K14" s="135">
        <f>Spiele!CZ40</f>
        <v>0</v>
      </c>
      <c r="L14" s="135">
        <f>Spiele!DA40</f>
        <v>0</v>
      </c>
      <c r="M14" s="246">
        <f>Spiele!DB40</f>
        <v>0</v>
      </c>
      <c r="N14" s="135"/>
      <c r="O14" s="135"/>
      <c r="P14" s="246"/>
      <c r="Q14" s="122">
        <f t="shared" si="0"/>
        <v>0</v>
      </c>
    </row>
    <row r="15" spans="1:17">
      <c r="A15" s="49" t="s">
        <v>8</v>
      </c>
      <c r="B15" s="232">
        <f>Spiele!DC40</f>
        <v>0</v>
      </c>
      <c r="C15" s="137">
        <f>Spiele!DD40</f>
        <v>0</v>
      </c>
      <c r="D15" s="222">
        <f>Spiele!DE40</f>
        <v>0</v>
      </c>
      <c r="E15" s="137">
        <f>Spiele!DF40</f>
        <v>0</v>
      </c>
      <c r="F15" s="137">
        <f>Spiele!DG40</f>
        <v>0</v>
      </c>
      <c r="G15" s="222">
        <f>Spiele!DH40</f>
        <v>0</v>
      </c>
      <c r="H15" s="137">
        <f>Spiele!DI40</f>
        <v>0</v>
      </c>
      <c r="I15" s="137">
        <f>Spiele!DJ40</f>
        <v>0</v>
      </c>
      <c r="J15" s="222">
        <f>Spiele!DK40</f>
        <v>0</v>
      </c>
      <c r="K15" s="137">
        <f>Spiele!DL40</f>
        <v>0</v>
      </c>
      <c r="L15" s="137">
        <f>Spiele!DM40</f>
        <v>0</v>
      </c>
      <c r="M15" s="222">
        <f>Spiele!DN40</f>
        <v>0</v>
      </c>
      <c r="N15" s="137"/>
      <c r="O15" s="137"/>
      <c r="P15" s="222"/>
      <c r="Q15" s="52">
        <f t="shared" si="0"/>
        <v>0</v>
      </c>
    </row>
    <row r="16" spans="1:17">
      <c r="A16" s="235" t="s">
        <v>9</v>
      </c>
      <c r="B16" s="256">
        <f>Spiele!DO40</f>
        <v>0</v>
      </c>
      <c r="C16" s="235">
        <f>Spiele!DP40</f>
        <v>0</v>
      </c>
      <c r="D16" s="257">
        <f>Spiele!DQ40</f>
        <v>0</v>
      </c>
      <c r="E16" s="235">
        <f>Spiele!DR40</f>
        <v>0</v>
      </c>
      <c r="F16" s="235">
        <f>Spiele!DS40</f>
        <v>0</v>
      </c>
      <c r="G16" s="257">
        <f>Spiele!DT40</f>
        <v>0</v>
      </c>
      <c r="H16" s="235">
        <f>Spiele!DU40</f>
        <v>0</v>
      </c>
      <c r="I16" s="235">
        <f>Spiele!DV40</f>
        <v>0</v>
      </c>
      <c r="J16" s="257">
        <f>Spiele!DW40</f>
        <v>0</v>
      </c>
      <c r="K16" s="235"/>
      <c r="L16" s="235"/>
      <c r="M16" s="257"/>
      <c r="N16" s="235"/>
      <c r="O16" s="235"/>
      <c r="P16" s="257"/>
      <c r="Q16" s="235">
        <f t="shared" si="0"/>
        <v>0</v>
      </c>
    </row>
  </sheetData>
  <conditionalFormatting sqref="B6:P16">
    <cfRule type="cellIs" dxfId="46" priority="1" operator="lessThan">
      <formula>150</formula>
    </cfRule>
    <cfRule type="cellIs" dxfId="45" priority="2" operator="greaterThan">
      <formula>199</formula>
    </cfRule>
  </conditionalFormatting>
  <conditionalFormatting sqref="D6">
    <cfRule type="cellIs" dxfId="44" priority="3" operator="greaterThan">
      <formula>200</formula>
    </cfRule>
  </conditionalFormatting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D427-D924-4144-A988-1E9139EA5ACD}">
  <dimension ref="A1:Q18"/>
  <sheetViews>
    <sheetView view="pageLayout" topLeftCell="A11" zoomScale="120" zoomScaleNormal="110" zoomScalePageLayoutView="120" workbookViewId="0">
      <selection activeCell="J7" sqref="J7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33</v>
      </c>
      <c r="E2" s="37" t="s">
        <v>111</v>
      </c>
    </row>
    <row r="3" spans="1:17" ht="6.75" customHeight="1"/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60">
        <f>Spiele!B35</f>
        <v>138</v>
      </c>
      <c r="C6" s="203">
        <f>Spiele!C35</f>
        <v>128</v>
      </c>
      <c r="D6" s="263">
        <f>Spiele!D35</f>
        <v>173</v>
      </c>
      <c r="E6" s="203">
        <f>Spiele!E35</f>
        <v>140</v>
      </c>
      <c r="F6" s="203">
        <f>Spiele!F35</f>
        <v>151</v>
      </c>
      <c r="G6" s="263">
        <f>Spiele!G35</f>
        <v>157</v>
      </c>
      <c r="H6" s="203">
        <f>Spiele!H35</f>
        <v>155</v>
      </c>
      <c r="I6" s="203">
        <f>Spiele!I35</f>
        <v>141</v>
      </c>
      <c r="J6" s="263">
        <f>Spiele!J35</f>
        <v>142</v>
      </c>
      <c r="K6" s="203"/>
      <c r="L6" s="203"/>
      <c r="M6" s="263"/>
      <c r="N6" s="203"/>
      <c r="O6" s="203"/>
      <c r="P6" s="263"/>
      <c r="Q6" s="204">
        <f t="shared" ref="Q6:Q16" si="0">AVERAGE(B6:P6)</f>
        <v>147.22222222222223</v>
      </c>
    </row>
    <row r="7" spans="1:17">
      <c r="A7" s="49" t="s">
        <v>11</v>
      </c>
      <c r="B7" s="232">
        <f>Spiele!K35</f>
        <v>134</v>
      </c>
      <c r="C7" s="137">
        <f>Spiele!L35</f>
        <v>146</v>
      </c>
      <c r="D7" s="222">
        <f>Spiele!M35</f>
        <v>145</v>
      </c>
      <c r="E7" s="137">
        <f>Spiele!N35</f>
        <v>131</v>
      </c>
      <c r="F7" s="137">
        <f>Spiele!O35</f>
        <v>115</v>
      </c>
      <c r="G7" s="222">
        <f>Spiele!P35</f>
        <v>118</v>
      </c>
      <c r="H7" s="137">
        <f>Spiele!Q35</f>
        <v>0</v>
      </c>
      <c r="I7" s="137">
        <f>Spiele!R35</f>
        <v>0</v>
      </c>
      <c r="J7" s="222">
        <f>Spiele!S35</f>
        <v>0</v>
      </c>
      <c r="K7" s="137">
        <f>Spiele!T35</f>
        <v>106</v>
      </c>
      <c r="L7" s="137">
        <f>Spiele!U35</f>
        <v>155</v>
      </c>
      <c r="M7" s="222">
        <f>Spiele!V35</f>
        <v>112</v>
      </c>
      <c r="N7" s="137"/>
      <c r="O7" s="137"/>
      <c r="P7" s="222"/>
      <c r="Q7" s="52">
        <f t="shared" si="0"/>
        <v>96.833333333333329</v>
      </c>
    </row>
    <row r="8" spans="1:17">
      <c r="A8" s="202" t="s">
        <v>0</v>
      </c>
      <c r="B8" s="261">
        <f>Spiele!W35</f>
        <v>172</v>
      </c>
      <c r="C8" s="205">
        <f>Spiele!X35</f>
        <v>171</v>
      </c>
      <c r="D8" s="264">
        <f>Spiele!Y35</f>
        <v>111</v>
      </c>
      <c r="E8" s="205">
        <f>Spiele!Z35</f>
        <v>0</v>
      </c>
      <c r="F8" s="205">
        <f>Spiele!AA35</f>
        <v>0</v>
      </c>
      <c r="G8" s="264">
        <f>Spiele!AB35</f>
        <v>0</v>
      </c>
      <c r="H8" s="205">
        <f>Spiele!AC35</f>
        <v>0</v>
      </c>
      <c r="I8" s="205">
        <f>Spiele!AD35</f>
        <v>0</v>
      </c>
      <c r="J8" s="264">
        <f>Spiele!AE35</f>
        <v>0</v>
      </c>
      <c r="K8" s="205">
        <f>Spiele!AF35</f>
        <v>0</v>
      </c>
      <c r="L8" s="205">
        <f>Spiele!AG35</f>
        <v>0</v>
      </c>
      <c r="M8" s="264">
        <f>Spiele!AH35</f>
        <v>0</v>
      </c>
      <c r="N8" s="203"/>
      <c r="O8" s="203"/>
      <c r="P8" s="263"/>
      <c r="Q8" s="204">
        <f t="shared" si="0"/>
        <v>37.833333333333336</v>
      </c>
    </row>
    <row r="9" spans="1:17">
      <c r="A9" s="49" t="s">
        <v>1</v>
      </c>
      <c r="B9" s="233">
        <f>Spiele!AI35</f>
        <v>0</v>
      </c>
      <c r="C9" s="118">
        <f>Spiele!AJ35</f>
        <v>0</v>
      </c>
      <c r="D9" s="223">
        <f>Spiele!AK35</f>
        <v>0</v>
      </c>
      <c r="E9" s="118">
        <f>Spiele!AL35</f>
        <v>0</v>
      </c>
      <c r="F9" s="118">
        <f>Spiele!AM35</f>
        <v>0</v>
      </c>
      <c r="G9" s="223">
        <f>Spiele!AN35</f>
        <v>0</v>
      </c>
      <c r="H9" s="118">
        <f>Spiele!AO35</f>
        <v>0</v>
      </c>
      <c r="I9" s="118">
        <f>Spiele!AP35</f>
        <v>0</v>
      </c>
      <c r="J9" s="223">
        <f>Spiele!AQ35</f>
        <v>0</v>
      </c>
      <c r="K9" s="118">
        <f>Spiele!AR35</f>
        <v>0</v>
      </c>
      <c r="L9" s="118">
        <f>Spiele!AS35</f>
        <v>0</v>
      </c>
      <c r="M9" s="223">
        <f>Spiele!AT35</f>
        <v>0</v>
      </c>
      <c r="N9" s="137"/>
      <c r="O9" s="137"/>
      <c r="P9" s="222"/>
      <c r="Q9" s="52">
        <f t="shared" si="0"/>
        <v>0</v>
      </c>
    </row>
    <row r="10" spans="1:17">
      <c r="A10" s="202" t="s">
        <v>2</v>
      </c>
      <c r="B10" s="261">
        <f>Spiele!AU35</f>
        <v>0</v>
      </c>
      <c r="C10" s="205">
        <f>Spiele!AV35</f>
        <v>0</v>
      </c>
      <c r="D10" s="264">
        <f>Spiele!AW35</f>
        <v>0</v>
      </c>
      <c r="E10" s="203">
        <f>Spiele!AX35</f>
        <v>0</v>
      </c>
      <c r="F10" s="203">
        <f>Spiele!AY35</f>
        <v>0</v>
      </c>
      <c r="G10" s="263">
        <f>Spiele!AZ35</f>
        <v>0</v>
      </c>
      <c r="H10" s="203">
        <f>Spiele!BA35</f>
        <v>0</v>
      </c>
      <c r="I10" s="203">
        <f>Spiele!BB35</f>
        <v>0</v>
      </c>
      <c r="J10" s="263">
        <f>Spiele!BC35</f>
        <v>0</v>
      </c>
      <c r="K10" s="203">
        <f>Spiele!BD35</f>
        <v>0</v>
      </c>
      <c r="L10" s="203">
        <f>Spiele!BE35</f>
        <v>0</v>
      </c>
      <c r="M10" s="263">
        <f>Spiele!BF35</f>
        <v>0</v>
      </c>
      <c r="N10" s="203"/>
      <c r="O10" s="203"/>
      <c r="P10" s="263"/>
      <c r="Q10" s="204">
        <f t="shared" si="0"/>
        <v>0</v>
      </c>
    </row>
    <row r="11" spans="1:17">
      <c r="A11" s="49" t="s">
        <v>3</v>
      </c>
      <c r="B11" s="233">
        <f>Spiele!BG35</f>
        <v>0</v>
      </c>
      <c r="C11" s="118">
        <f>Spiele!BH35</f>
        <v>0</v>
      </c>
      <c r="D11" s="223">
        <f>Spiele!BI35</f>
        <v>0</v>
      </c>
      <c r="E11" s="118">
        <f>Spiele!BJ35</f>
        <v>0</v>
      </c>
      <c r="F11" s="118">
        <f>Spiele!BK35</f>
        <v>0</v>
      </c>
      <c r="G11" s="223">
        <f>Spiele!BL35</f>
        <v>0</v>
      </c>
      <c r="H11" s="118">
        <f>Spiele!BM35</f>
        <v>0</v>
      </c>
      <c r="I11" s="118">
        <f>Spiele!BN35</f>
        <v>0</v>
      </c>
      <c r="J11" s="223">
        <f>Spiele!BO35</f>
        <v>0</v>
      </c>
      <c r="K11" s="118">
        <f>Spiele!BP35</f>
        <v>0</v>
      </c>
      <c r="L11" s="118">
        <f>Spiele!BQ35</f>
        <v>0</v>
      </c>
      <c r="M11" s="223">
        <f>Spiele!BR35</f>
        <v>0</v>
      </c>
      <c r="N11" s="137"/>
      <c r="O11" s="137"/>
      <c r="P11" s="222"/>
      <c r="Q11" s="52">
        <f t="shared" si="0"/>
        <v>0</v>
      </c>
    </row>
    <row r="12" spans="1:17">
      <c r="A12" s="202" t="s">
        <v>5</v>
      </c>
      <c r="B12" s="261">
        <f>Spiele!BS35</f>
        <v>0</v>
      </c>
      <c r="C12" s="205">
        <f>Spiele!BT35</f>
        <v>0</v>
      </c>
      <c r="D12" s="264">
        <f>Spiele!BU35</f>
        <v>0</v>
      </c>
      <c r="E12" s="205">
        <f>Spiele!BV35</f>
        <v>0</v>
      </c>
      <c r="F12" s="205">
        <f>Spiele!BW35</f>
        <v>0</v>
      </c>
      <c r="G12" s="264">
        <f>Spiele!BX35</f>
        <v>0</v>
      </c>
      <c r="H12" s="205">
        <f>Spiele!BY35</f>
        <v>0</v>
      </c>
      <c r="I12" s="205">
        <f>Spiele!BZ35</f>
        <v>0</v>
      </c>
      <c r="J12" s="264">
        <f>Spiele!CA35</f>
        <v>0</v>
      </c>
      <c r="K12" s="205"/>
      <c r="L12" s="205"/>
      <c r="M12" s="264"/>
      <c r="N12" s="203"/>
      <c r="O12" s="203"/>
      <c r="P12" s="263"/>
      <c r="Q12" s="204">
        <f t="shared" si="0"/>
        <v>0</v>
      </c>
    </row>
    <row r="13" spans="1:17">
      <c r="A13" s="49" t="s">
        <v>6</v>
      </c>
      <c r="B13" s="232">
        <f>Spiele!CB35</f>
        <v>0</v>
      </c>
      <c r="C13" s="137">
        <f>Spiele!CC35</f>
        <v>0</v>
      </c>
      <c r="D13" s="222">
        <f>Spiele!CD35</f>
        <v>0</v>
      </c>
      <c r="E13" s="137">
        <f>Spiele!CE35</f>
        <v>0</v>
      </c>
      <c r="F13" s="137">
        <f>Spiele!CF35</f>
        <v>0</v>
      </c>
      <c r="G13" s="222">
        <f>Spiele!CG35</f>
        <v>0</v>
      </c>
      <c r="H13" s="137">
        <f>Spiele!CH35</f>
        <v>0</v>
      </c>
      <c r="I13" s="137">
        <f>Spiele!CI35</f>
        <v>0</v>
      </c>
      <c r="J13" s="222">
        <f>Spiele!CJ35</f>
        <v>0</v>
      </c>
      <c r="K13" s="137">
        <f>Spiele!CK35</f>
        <v>0</v>
      </c>
      <c r="L13" s="137">
        <f>Spiele!CL35</f>
        <v>0</v>
      </c>
      <c r="M13" s="222">
        <f>Spiele!CM35</f>
        <v>0</v>
      </c>
      <c r="N13" s="137">
        <f>Spiele!CN35</f>
        <v>0</v>
      </c>
      <c r="O13" s="137">
        <f>Spiele!CO35</f>
        <v>0</v>
      </c>
      <c r="P13" s="222">
        <f>Spiele!CP35</f>
        <v>0</v>
      </c>
      <c r="Q13" s="52">
        <f t="shared" si="0"/>
        <v>0</v>
      </c>
    </row>
    <row r="14" spans="1:17">
      <c r="A14" s="202" t="s">
        <v>7</v>
      </c>
      <c r="B14" s="261">
        <f>Spiele!CQ35</f>
        <v>0</v>
      </c>
      <c r="C14" s="205">
        <f>Spiele!CR35</f>
        <v>0</v>
      </c>
      <c r="D14" s="264">
        <f>Spiele!CS35</f>
        <v>0</v>
      </c>
      <c r="E14" s="203">
        <f>Spiele!CT35</f>
        <v>0</v>
      </c>
      <c r="F14" s="203">
        <f>Spiele!CU35</f>
        <v>0</v>
      </c>
      <c r="G14" s="263">
        <f>Spiele!CV35</f>
        <v>0</v>
      </c>
      <c r="H14" s="203">
        <f>Spiele!CW35</f>
        <v>0</v>
      </c>
      <c r="I14" s="203">
        <f>Spiele!CX35</f>
        <v>0</v>
      </c>
      <c r="J14" s="263">
        <f>Spiele!CY35</f>
        <v>0</v>
      </c>
      <c r="K14" s="203">
        <f>Spiele!CZ35</f>
        <v>0</v>
      </c>
      <c r="L14" s="203">
        <f>Spiele!DA35</f>
        <v>0</v>
      </c>
      <c r="M14" s="263">
        <f>Spiele!DB35</f>
        <v>0</v>
      </c>
      <c r="N14" s="203"/>
      <c r="O14" s="203"/>
      <c r="P14" s="263"/>
      <c r="Q14" s="204">
        <f t="shared" si="0"/>
        <v>0</v>
      </c>
    </row>
    <row r="15" spans="1:17">
      <c r="A15" s="49" t="s">
        <v>8</v>
      </c>
      <c r="B15" s="232">
        <f>Spiele!DC35</f>
        <v>0</v>
      </c>
      <c r="C15" s="137">
        <f>Spiele!DD35</f>
        <v>0</v>
      </c>
      <c r="D15" s="222">
        <f>Spiele!DE35</f>
        <v>0</v>
      </c>
      <c r="E15" s="137">
        <f>Spiele!DF35</f>
        <v>0</v>
      </c>
      <c r="F15" s="137">
        <f>Spiele!DG35</f>
        <v>0</v>
      </c>
      <c r="G15" s="222">
        <f>Spiele!DH35</f>
        <v>0</v>
      </c>
      <c r="H15" s="137">
        <f>Spiele!DI35</f>
        <v>0</v>
      </c>
      <c r="I15" s="137">
        <f>Spiele!DJ35</f>
        <v>0</v>
      </c>
      <c r="J15" s="222">
        <f>Spiele!DK35</f>
        <v>0</v>
      </c>
      <c r="K15" s="137">
        <f>Spiele!DL35</f>
        <v>0</v>
      </c>
      <c r="L15" s="137">
        <f>Spiele!DM35</f>
        <v>0</v>
      </c>
      <c r="M15" s="222">
        <f>Spiele!DN35</f>
        <v>0</v>
      </c>
      <c r="N15" s="137"/>
      <c r="O15" s="137"/>
      <c r="P15" s="222"/>
      <c r="Q15" s="52">
        <f t="shared" si="0"/>
        <v>0</v>
      </c>
    </row>
    <row r="16" spans="1:17">
      <c r="A16" s="202" t="s">
        <v>9</v>
      </c>
      <c r="B16" s="262">
        <f>Spiele!DO35</f>
        <v>0</v>
      </c>
      <c r="C16" s="209">
        <f>Spiele!DP35</f>
        <v>0</v>
      </c>
      <c r="D16" s="265">
        <f>Spiele!DQ35</f>
        <v>0</v>
      </c>
      <c r="E16" s="209">
        <f>Spiele!DR35</f>
        <v>0</v>
      </c>
      <c r="F16" s="209">
        <f>Spiele!DS35</f>
        <v>0</v>
      </c>
      <c r="G16" s="265">
        <f>Spiele!DT35</f>
        <v>0</v>
      </c>
      <c r="H16" s="209">
        <f>Spiele!DU35</f>
        <v>0</v>
      </c>
      <c r="I16" s="209">
        <f>Spiele!DV35</f>
        <v>0</v>
      </c>
      <c r="J16" s="265">
        <f>Spiele!DW35</f>
        <v>0</v>
      </c>
      <c r="K16" s="209"/>
      <c r="L16" s="209"/>
      <c r="M16" s="265"/>
      <c r="N16" s="209"/>
      <c r="O16" s="209"/>
      <c r="P16" s="265"/>
      <c r="Q16" s="209">
        <f t="shared" si="0"/>
        <v>0</v>
      </c>
    </row>
    <row r="18" spans="1:1">
      <c r="A18" t="e" vm="1">
        <v>#VALUE!</v>
      </c>
    </row>
  </sheetData>
  <conditionalFormatting sqref="B6:P16">
    <cfRule type="cellIs" dxfId="43" priority="1" operator="greaterThan">
      <formula>199</formula>
    </cfRule>
    <cfRule type="cellIs" dxfId="42" priority="2" operator="lessThan">
      <formula>150</formula>
    </cfRule>
  </conditionalFormatting>
  <pageMargins left="0.7" right="0.7" top="0.55208333333333337" bottom="0.78740157499999996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1064-B4FE-4FE4-86F6-D7F672041BF8}">
  <dimension ref="A1:Q17"/>
  <sheetViews>
    <sheetView topLeftCell="A2" workbookViewId="0">
      <selection activeCell="S9" sqref="S9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30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45" t="s">
        <v>10</v>
      </c>
      <c r="B6" s="46"/>
      <c r="C6" s="46"/>
      <c r="D6" s="4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8" t="e">
        <f t="shared" ref="Q6:Q7" si="0">AVERAGE(B6:P6)</f>
        <v>#DIV/0!</v>
      </c>
    </row>
    <row r="7" spans="1:17">
      <c r="A7" s="49" t="s">
        <v>11</v>
      </c>
      <c r="B7" s="50"/>
      <c r="C7" s="50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 t="e">
        <f t="shared" si="0"/>
        <v>#DIV/0!</v>
      </c>
    </row>
    <row r="8" spans="1:17">
      <c r="A8" s="45" t="s">
        <v>0</v>
      </c>
      <c r="B8" s="56"/>
      <c r="C8" s="57"/>
      <c r="D8" s="57"/>
      <c r="E8" s="53"/>
      <c r="F8" s="53"/>
      <c r="G8" s="53"/>
      <c r="H8" s="53"/>
      <c r="I8" s="53"/>
      <c r="J8" s="53"/>
      <c r="K8" s="53"/>
      <c r="L8" s="53"/>
      <c r="M8" s="53"/>
      <c r="N8" s="46"/>
      <c r="O8" s="46"/>
      <c r="P8" s="46"/>
      <c r="Q8" s="48" t="e">
        <f t="shared" ref="Q8:Q14" si="1">AVERAGE(B8:P8)</f>
        <v>#DIV/0!</v>
      </c>
    </row>
    <row r="9" spans="1:17">
      <c r="A9" s="49" t="s">
        <v>1</v>
      </c>
      <c r="B9" s="55"/>
      <c r="C9" s="55"/>
      <c r="D9" s="55"/>
      <c r="E9" s="54"/>
      <c r="F9" s="54"/>
      <c r="G9" s="54"/>
      <c r="H9" s="54"/>
      <c r="I9" s="54"/>
      <c r="J9" s="54"/>
      <c r="K9" s="54"/>
      <c r="L9" s="54"/>
      <c r="M9" s="54"/>
      <c r="N9" s="50"/>
      <c r="O9" s="50"/>
      <c r="P9" s="50"/>
      <c r="Q9" s="52" t="e">
        <f t="shared" si="1"/>
        <v>#DIV/0!</v>
      </c>
    </row>
    <row r="10" spans="1:17">
      <c r="A10" s="45" t="s">
        <v>2</v>
      </c>
      <c r="B10" s="53"/>
      <c r="C10" s="53"/>
      <c r="D10" s="53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8" t="e">
        <f t="shared" si="1"/>
        <v>#DIV/0!</v>
      </c>
    </row>
    <row r="11" spans="1:17">
      <c r="A11" s="49" t="s">
        <v>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0"/>
      <c r="O11" s="50"/>
      <c r="P11" s="50"/>
      <c r="Q11" s="52" t="e">
        <f t="shared" si="1"/>
        <v>#DIV/0!</v>
      </c>
    </row>
    <row r="12" spans="1:17">
      <c r="A12" s="45" t="s">
        <v>5</v>
      </c>
      <c r="B12" s="56"/>
      <c r="C12" s="53"/>
      <c r="D12" s="56"/>
      <c r="E12" s="53"/>
      <c r="F12" s="53"/>
      <c r="G12" s="53"/>
      <c r="H12" s="53"/>
      <c r="I12" s="53"/>
      <c r="J12" s="53"/>
      <c r="K12" s="53"/>
      <c r="L12" s="53"/>
      <c r="M12" s="53"/>
      <c r="N12" s="46"/>
      <c r="O12" s="46"/>
      <c r="P12" s="46"/>
      <c r="Q12" s="48" t="e">
        <f t="shared" si="1"/>
        <v>#DIV/0!</v>
      </c>
    </row>
    <row r="13" spans="1:17">
      <c r="A13" s="49" t="s">
        <v>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2" t="e">
        <f t="shared" si="1"/>
        <v>#DIV/0!</v>
      </c>
    </row>
    <row r="14" spans="1:17">
      <c r="A14" s="45" t="s">
        <v>7</v>
      </c>
      <c r="B14" s="56"/>
      <c r="C14" s="56"/>
      <c r="D14" s="5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 t="e">
        <f t="shared" si="1"/>
        <v>#DIV/0!</v>
      </c>
    </row>
    <row r="15" spans="1:17">
      <c r="A15" s="49" t="s">
        <v>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2" t="e">
        <f t="shared" ref="Q15:Q16" si="2">AVERAGE(B15:P15)</f>
        <v>#DIV/0!</v>
      </c>
    </row>
    <row r="16" spans="1:17">
      <c r="A16" s="45" t="s">
        <v>9</v>
      </c>
      <c r="B16" s="46"/>
      <c r="C16" s="46"/>
      <c r="D16" s="4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8" t="e">
        <f t="shared" si="2"/>
        <v>#DIV/0!</v>
      </c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E0CB-4C14-4578-B353-565A7D96520E}">
  <dimension ref="A1:Q16"/>
  <sheetViews>
    <sheetView topLeftCell="A4" zoomScaleNormal="100" workbookViewId="0">
      <selection activeCell="F11" sqref="F11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8.28515625" customWidth="1"/>
  </cols>
  <sheetData>
    <row r="1" spans="1:17" ht="21">
      <c r="A1" s="35" t="s">
        <v>44</v>
      </c>
    </row>
    <row r="2" spans="1:17" ht="23.25">
      <c r="A2" s="36" t="s">
        <v>19</v>
      </c>
      <c r="E2" s="37" t="s">
        <v>59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/>
      <c r="C6" s="135"/>
      <c r="D6" s="246"/>
      <c r="E6" s="135"/>
      <c r="F6" s="135"/>
      <c r="G6" s="246"/>
      <c r="H6" s="135">
        <f>Spiele!H11</f>
        <v>141</v>
      </c>
      <c r="I6" s="135">
        <f>Spiele!I11</f>
        <v>121</v>
      </c>
      <c r="J6" s="246">
        <f>Spiele!J11</f>
        <v>166</v>
      </c>
      <c r="K6" s="135"/>
      <c r="L6" s="135"/>
      <c r="M6" s="246"/>
      <c r="N6" s="135"/>
      <c r="O6" s="135"/>
      <c r="P6" s="246"/>
      <c r="Q6" s="122">
        <f t="shared" ref="Q6:Q7" si="0">AVERAGE(B6:P6)</f>
        <v>142.66666666666666</v>
      </c>
    </row>
    <row r="7" spans="1:17">
      <c r="A7" s="49" t="s">
        <v>11</v>
      </c>
      <c r="B7" s="232">
        <f>Spiele!K11</f>
        <v>0</v>
      </c>
      <c r="C7" s="137">
        <f>Spiele!L11</f>
        <v>0</v>
      </c>
      <c r="D7" s="222">
        <f>Spiele!M11</f>
        <v>0</v>
      </c>
      <c r="E7" s="137">
        <f>Spiele!N11</f>
        <v>161</v>
      </c>
      <c r="F7" s="137">
        <f>Spiele!O11</f>
        <v>174</v>
      </c>
      <c r="G7" s="222">
        <f>Spiele!P11</f>
        <v>178</v>
      </c>
      <c r="H7" s="137">
        <f>Spiele!Q11</f>
        <v>0</v>
      </c>
      <c r="I7" s="137">
        <f>Spiele!R11</f>
        <v>0</v>
      </c>
      <c r="J7" s="222">
        <f>Spiele!S11</f>
        <v>0</v>
      </c>
      <c r="K7" s="137">
        <f>Spiele!T11</f>
        <v>195</v>
      </c>
      <c r="L7" s="137">
        <f>Spiele!U11</f>
        <v>193</v>
      </c>
      <c r="M7" s="222">
        <f>Spiele!V11</f>
        <v>121</v>
      </c>
      <c r="N7" s="137"/>
      <c r="O7" s="137"/>
      <c r="P7" s="222"/>
      <c r="Q7" s="52">
        <f t="shared" si="0"/>
        <v>85.166666666666671</v>
      </c>
    </row>
    <row r="8" spans="1:17">
      <c r="A8" s="119" t="s">
        <v>0</v>
      </c>
      <c r="B8" s="244">
        <f>Spiele!W11</f>
        <v>188</v>
      </c>
      <c r="C8" s="131">
        <f>Spiele!X11</f>
        <v>179</v>
      </c>
      <c r="D8" s="247">
        <f>Spiele!Y11</f>
        <v>161</v>
      </c>
      <c r="E8" s="130">
        <f>Spiele!Z11</f>
        <v>0</v>
      </c>
      <c r="F8" s="130">
        <f>Spiele!AA11</f>
        <v>0</v>
      </c>
      <c r="G8" s="248">
        <f>Spiele!AB11</f>
        <v>0</v>
      </c>
      <c r="H8" s="130">
        <f>Spiele!AC11</f>
        <v>0</v>
      </c>
      <c r="I8" s="130">
        <f>Spiele!AD11</f>
        <v>0</v>
      </c>
      <c r="J8" s="248">
        <f>Spiele!AE11</f>
        <v>0</v>
      </c>
      <c r="K8" s="130">
        <f>Spiele!AF11</f>
        <v>0</v>
      </c>
      <c r="L8" s="130">
        <f>Spiele!AG11</f>
        <v>0</v>
      </c>
      <c r="M8" s="248">
        <f>Spiele!AH11</f>
        <v>0</v>
      </c>
      <c r="N8" s="135"/>
      <c r="O8" s="135"/>
      <c r="P8" s="246"/>
      <c r="Q8" s="122">
        <f t="shared" ref="Q8:Q16" si="1">AVERAGE(B8:P8)</f>
        <v>44</v>
      </c>
    </row>
    <row r="9" spans="1:17">
      <c r="A9" s="49" t="s">
        <v>1</v>
      </c>
      <c r="B9" s="233">
        <f>Spiele!AI11</f>
        <v>0</v>
      </c>
      <c r="C9" s="118">
        <f>Spiele!AJ11</f>
        <v>0</v>
      </c>
      <c r="D9" s="223">
        <f>Spiele!AK11</f>
        <v>0</v>
      </c>
      <c r="E9" s="118">
        <f>Spiele!AL11</f>
        <v>0</v>
      </c>
      <c r="F9" s="118">
        <f>Spiele!AM11</f>
        <v>0</v>
      </c>
      <c r="G9" s="223">
        <f>Spiele!AN11</f>
        <v>0</v>
      </c>
      <c r="H9" s="118">
        <f>Spiele!AO11</f>
        <v>0</v>
      </c>
      <c r="I9" s="118">
        <f>Spiele!AP11</f>
        <v>0</v>
      </c>
      <c r="J9" s="223">
        <f>Spiele!AQ11</f>
        <v>0</v>
      </c>
      <c r="K9" s="118">
        <f>Spiele!AR11</f>
        <v>0</v>
      </c>
      <c r="L9" s="118">
        <f>Spiele!AS11</f>
        <v>0</v>
      </c>
      <c r="M9" s="223">
        <f>Spiele!AT11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Spiele!AU11</f>
        <v>0</v>
      </c>
      <c r="C10" s="130">
        <f>Spiele!AV11</f>
        <v>0</v>
      </c>
      <c r="D10" s="248">
        <f>Spiele!AW11</f>
        <v>0</v>
      </c>
      <c r="E10" s="135">
        <f>Spiele!AX11</f>
        <v>0</v>
      </c>
      <c r="F10" s="135">
        <f>Spiele!AY11</f>
        <v>0</v>
      </c>
      <c r="G10" s="246">
        <f>Spiele!AZ11</f>
        <v>0</v>
      </c>
      <c r="H10" s="135">
        <f>Spiele!BA11</f>
        <v>0</v>
      </c>
      <c r="I10" s="135">
        <f>Spiele!BB11</f>
        <v>0</v>
      </c>
      <c r="J10" s="246">
        <f>Spiele!BC11</f>
        <v>0</v>
      </c>
      <c r="K10" s="135">
        <f>Spiele!BD11</f>
        <v>0</v>
      </c>
      <c r="L10" s="135">
        <f>Spiele!BE11</f>
        <v>0</v>
      </c>
      <c r="M10" s="246">
        <f>Spiele!BF11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Spiele!BG11</f>
        <v>0</v>
      </c>
      <c r="C11" s="118">
        <f>Spiele!BH11</f>
        <v>0</v>
      </c>
      <c r="D11" s="223">
        <f>Spiele!BI11</f>
        <v>0</v>
      </c>
      <c r="E11" s="118">
        <f>Spiele!BJ11</f>
        <v>0</v>
      </c>
      <c r="F11" s="118">
        <f>Spiele!BK11</f>
        <v>0</v>
      </c>
      <c r="G11" s="223">
        <f>Spiele!BL11</f>
        <v>0</v>
      </c>
      <c r="H11" s="118">
        <f>Spiele!BM11</f>
        <v>0</v>
      </c>
      <c r="I11" s="118">
        <f>Spiele!BN11</f>
        <v>0</v>
      </c>
      <c r="J11" s="223">
        <f>Spiele!BO11</f>
        <v>0</v>
      </c>
      <c r="K11" s="118">
        <f>Spiele!BP11</f>
        <v>0</v>
      </c>
      <c r="L11" s="118">
        <f>Spiele!BQ11</f>
        <v>0</v>
      </c>
      <c r="M11" s="223">
        <f>Spiele!BR11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Spiele!BS11</f>
        <v>0</v>
      </c>
      <c r="C12" s="130">
        <f>Spiele!BT11</f>
        <v>0</v>
      </c>
      <c r="D12" s="248">
        <f>Spiele!BU11</f>
        <v>0</v>
      </c>
      <c r="E12" s="130">
        <f>Spiele!BV11</f>
        <v>0</v>
      </c>
      <c r="F12" s="130">
        <f>Spiele!BW11</f>
        <v>0</v>
      </c>
      <c r="G12" s="248">
        <f>Spiele!BX11</f>
        <v>0</v>
      </c>
      <c r="H12" s="130">
        <f>Spiele!BY11</f>
        <v>0</v>
      </c>
      <c r="I12" s="130">
        <f>Spiele!BZ11</f>
        <v>0</v>
      </c>
      <c r="J12" s="248"/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Spiele!CB11</f>
        <v>0</v>
      </c>
      <c r="C13" s="137">
        <f>Spiele!CC11</f>
        <v>0</v>
      </c>
      <c r="D13" s="222">
        <f>Spiele!CD11</f>
        <v>0</v>
      </c>
      <c r="E13" s="137">
        <f>Spiele!CE11</f>
        <v>0</v>
      </c>
      <c r="F13" s="137">
        <f>Spiele!CF11</f>
        <v>0</v>
      </c>
      <c r="G13" s="222">
        <f>Spiele!CG11</f>
        <v>0</v>
      </c>
      <c r="H13" s="137">
        <f>Spiele!CH11</f>
        <v>0</v>
      </c>
      <c r="I13" s="137">
        <f>Spiele!CI11</f>
        <v>0</v>
      </c>
      <c r="J13" s="222">
        <f>Spiele!CJ11</f>
        <v>0</v>
      </c>
      <c r="K13" s="137">
        <f>Spiele!CK11</f>
        <v>0</v>
      </c>
      <c r="L13" s="137">
        <f>Spiele!CL11</f>
        <v>0</v>
      </c>
      <c r="M13" s="222">
        <f>Spiele!CM11</f>
        <v>0</v>
      </c>
      <c r="N13" s="137">
        <f>Spiele!CN11</f>
        <v>0</v>
      </c>
      <c r="O13" s="137">
        <f>Spiele!CO11</f>
        <v>0</v>
      </c>
      <c r="P13" s="222">
        <f>Spiele!CP11</f>
        <v>0</v>
      </c>
      <c r="Q13" s="52">
        <f t="shared" si="1"/>
        <v>0</v>
      </c>
    </row>
    <row r="14" spans="1:17">
      <c r="A14" s="119" t="s">
        <v>7</v>
      </c>
      <c r="B14" s="244">
        <f>Spiele!CQ11</f>
        <v>0</v>
      </c>
      <c r="C14" s="130">
        <f>Spiele!CR11</f>
        <v>0</v>
      </c>
      <c r="D14" s="248">
        <f>Spiele!CS11</f>
        <v>0</v>
      </c>
      <c r="E14" s="135">
        <f>Spiele!CT11</f>
        <v>0</v>
      </c>
      <c r="F14" s="135">
        <f>Spiele!CU11</f>
        <v>0</v>
      </c>
      <c r="G14" s="246">
        <f>Spiele!CV11</f>
        <v>0</v>
      </c>
      <c r="H14" s="135">
        <f>Spiele!CW11</f>
        <v>0</v>
      </c>
      <c r="I14" s="135">
        <f>Spiele!CX11</f>
        <v>0</v>
      </c>
      <c r="J14" s="246">
        <f>Spiele!CY11</f>
        <v>0</v>
      </c>
      <c r="K14" s="135">
        <f>Spiele!CZ11</f>
        <v>0</v>
      </c>
      <c r="L14" s="135">
        <f>Spiele!DA11</f>
        <v>0</v>
      </c>
      <c r="M14" s="246">
        <f>Spiele!DB11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Spiele!DC11</f>
        <v>0</v>
      </c>
      <c r="C15" s="137">
        <f>Spiele!DD11</f>
        <v>0</v>
      </c>
      <c r="D15" s="222">
        <f>Spiele!DE11</f>
        <v>0</v>
      </c>
      <c r="E15" s="137">
        <f>Spiele!DF11</f>
        <v>0</v>
      </c>
      <c r="F15" s="137">
        <f>Spiele!DG11</f>
        <v>0</v>
      </c>
      <c r="G15" s="222">
        <f>Spiele!DH11</f>
        <v>0</v>
      </c>
      <c r="H15" s="137">
        <f>Spiele!DI11</f>
        <v>0</v>
      </c>
      <c r="I15" s="137">
        <f>Spiele!DJ11</f>
        <v>0</v>
      </c>
      <c r="J15" s="222">
        <f>Spiele!DK11</f>
        <v>0</v>
      </c>
      <c r="K15" s="137">
        <f>Spiele!DL11</f>
        <v>0</v>
      </c>
      <c r="L15" s="137">
        <f>Spiele!DM11</f>
        <v>0</v>
      </c>
      <c r="M15" s="222">
        <f>Spiele!DN11</f>
        <v>0</v>
      </c>
      <c r="N15" s="137"/>
      <c r="O15" s="137"/>
      <c r="P15" s="222"/>
      <c r="Q15" s="52">
        <f t="shared" si="1"/>
        <v>0</v>
      </c>
    </row>
    <row r="16" spans="1:17">
      <c r="A16" s="241" t="s">
        <v>9</v>
      </c>
      <c r="B16" s="258">
        <f>Spiele!DO11</f>
        <v>0</v>
      </c>
      <c r="C16" s="241">
        <f>Spiele!DP11</f>
        <v>0</v>
      </c>
      <c r="D16" s="259">
        <f>Spiele!DQ11</f>
        <v>0</v>
      </c>
      <c r="E16" s="241">
        <f>Spiele!DR11</f>
        <v>0</v>
      </c>
      <c r="F16" s="241">
        <f>Spiele!DS11</f>
        <v>0</v>
      </c>
      <c r="G16" s="259">
        <f>Spiele!DT11</f>
        <v>0</v>
      </c>
      <c r="H16" s="241">
        <f>Spiele!DU11</f>
        <v>0</v>
      </c>
      <c r="I16" s="241">
        <f>Spiele!DV11</f>
        <v>0</v>
      </c>
      <c r="J16" s="259">
        <f>Spiele!DW11</f>
        <v>0</v>
      </c>
      <c r="K16" s="241"/>
      <c r="L16" s="241"/>
      <c r="M16" s="259"/>
      <c r="N16" s="241"/>
      <c r="O16" s="241"/>
      <c r="P16" s="259"/>
      <c r="Q16" s="241">
        <f t="shared" si="1"/>
        <v>0</v>
      </c>
    </row>
  </sheetData>
  <conditionalFormatting sqref="B6:P16">
    <cfRule type="cellIs" dxfId="41" priority="1" operator="greaterThan">
      <formula>199</formula>
    </cfRule>
    <cfRule type="cellIs" dxfId="40" priority="2" operator="lessThan">
      <formula>150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EF1A-0AFD-432E-8B22-6C4A64461D2D}">
  <dimension ref="A1:Q16"/>
  <sheetViews>
    <sheetView view="pageLayout" topLeftCell="A9" zoomScaleNormal="120" workbookViewId="0">
      <selection activeCell="G12" sqref="G12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  <col min="21" max="21" width="10.7109375" customWidth="1"/>
  </cols>
  <sheetData>
    <row r="1" spans="1:17" ht="21">
      <c r="A1" s="35" t="s">
        <v>44</v>
      </c>
    </row>
    <row r="2" spans="1:17" ht="23.25">
      <c r="A2" s="36" t="s">
        <v>20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119" t="s">
        <v>10</v>
      </c>
      <c r="B6" s="135">
        <f>Spiele!B13</f>
        <v>153</v>
      </c>
      <c r="C6" s="135">
        <f>Spiele!C13</f>
        <v>146</v>
      </c>
      <c r="D6" s="136">
        <f>Spiele!D13</f>
        <v>132</v>
      </c>
      <c r="E6" s="135">
        <f>Spiele!E13</f>
        <v>153</v>
      </c>
      <c r="F6" s="135">
        <f>Spiele!F13</f>
        <v>136</v>
      </c>
      <c r="G6" s="136">
        <f>Spiele!G13</f>
        <v>179</v>
      </c>
      <c r="H6" s="135">
        <f>Spiele!H13</f>
        <v>189</v>
      </c>
      <c r="I6" s="135">
        <f>Spiele!I13</f>
        <v>171</v>
      </c>
      <c r="J6" s="136">
        <f>Spiele!J13</f>
        <v>199</v>
      </c>
      <c r="K6" s="146"/>
      <c r="L6" s="135"/>
      <c r="M6" s="145"/>
      <c r="N6" s="135"/>
      <c r="O6" s="135"/>
      <c r="P6" s="136"/>
      <c r="Q6" s="122">
        <f t="shared" ref="Q6:Q7" si="0">AVERAGE(B6:P6)</f>
        <v>162</v>
      </c>
    </row>
    <row r="7" spans="1:17">
      <c r="A7" s="49" t="s">
        <v>11</v>
      </c>
      <c r="B7" s="143">
        <f>Spiele!K13</f>
        <v>161</v>
      </c>
      <c r="C7" s="137">
        <f>Spiele!L13</f>
        <v>145</v>
      </c>
      <c r="D7" s="144">
        <f>Spiele!M13</f>
        <v>156</v>
      </c>
      <c r="E7" s="137">
        <f>Spiele!N13</f>
        <v>170</v>
      </c>
      <c r="F7" s="137">
        <f>Spiele!O13</f>
        <v>171</v>
      </c>
      <c r="G7" s="138">
        <f>Spiele!P13</f>
        <v>163</v>
      </c>
      <c r="H7" s="143">
        <f>Spiele!Q13</f>
        <v>86</v>
      </c>
      <c r="I7" s="143">
        <f>Spiele!R13</f>
        <v>150</v>
      </c>
      <c r="J7" s="138">
        <f>Spiele!S13</f>
        <v>125</v>
      </c>
      <c r="K7" s="143">
        <f>Spiele!T13</f>
        <v>152</v>
      </c>
      <c r="L7" s="143">
        <f>Spiele!U13</f>
        <v>160</v>
      </c>
      <c r="M7" s="138">
        <f>Spiele!V13</f>
        <v>142</v>
      </c>
      <c r="N7" s="137"/>
      <c r="O7" s="137"/>
      <c r="P7" s="138"/>
      <c r="Q7" s="52">
        <f t="shared" si="0"/>
        <v>148.41666666666666</v>
      </c>
    </row>
    <row r="8" spans="1:17">
      <c r="A8" s="119" t="s">
        <v>0</v>
      </c>
      <c r="B8" s="130">
        <f>Spiele!W13</f>
        <v>144</v>
      </c>
      <c r="C8" s="131">
        <f>Spiele!X13</f>
        <v>149</v>
      </c>
      <c r="D8" s="132">
        <f>Spiele!Y13</f>
        <v>151</v>
      </c>
      <c r="E8" s="147">
        <f>Spiele!Z13</f>
        <v>0</v>
      </c>
      <c r="F8" s="147">
        <f>Spiele!AA13</f>
        <v>0</v>
      </c>
      <c r="G8" s="139">
        <f>Spiele!AB13</f>
        <v>0</v>
      </c>
      <c r="H8" s="130">
        <f>Spiele!AC13</f>
        <v>0</v>
      </c>
      <c r="I8" s="130">
        <f>Spiele!AD13</f>
        <v>0</v>
      </c>
      <c r="J8" s="139">
        <f>Spiele!AE13</f>
        <v>0</v>
      </c>
      <c r="K8" s="130">
        <f>Spiele!AF13</f>
        <v>0</v>
      </c>
      <c r="L8" s="130">
        <f>Spiele!AG13</f>
        <v>0</v>
      </c>
      <c r="M8" s="149">
        <f>Spiele!AH13</f>
        <v>0</v>
      </c>
      <c r="N8" s="135"/>
      <c r="O8" s="135"/>
      <c r="P8" s="136"/>
      <c r="Q8" s="122">
        <f t="shared" ref="Q8:Q16" si="1">AVERAGE(B8:P8)</f>
        <v>37</v>
      </c>
    </row>
    <row r="9" spans="1:17" ht="18" customHeight="1">
      <c r="A9" s="49" t="s">
        <v>1</v>
      </c>
      <c r="B9" s="140">
        <f>Spiele!AI13</f>
        <v>0</v>
      </c>
      <c r="C9" s="118">
        <f>Spiele!AJ13</f>
        <v>0</v>
      </c>
      <c r="D9" s="141">
        <f>Spiele!AK13</f>
        <v>0</v>
      </c>
      <c r="E9" s="142">
        <f>Spiele!AL13</f>
        <v>0</v>
      </c>
      <c r="F9" s="142">
        <f>Spiele!AM13</f>
        <v>0</v>
      </c>
      <c r="G9" s="141">
        <f>Spiele!AN13</f>
        <v>0</v>
      </c>
      <c r="H9" s="118">
        <f>Spiele!AO13</f>
        <v>0</v>
      </c>
      <c r="I9" s="118">
        <f>Spiele!AP13</f>
        <v>0</v>
      </c>
      <c r="J9" s="129">
        <f>Spiele!AQ13</f>
        <v>0</v>
      </c>
      <c r="K9" s="118">
        <f>Spiele!AR13</f>
        <v>0</v>
      </c>
      <c r="L9" s="118">
        <f>Spiele!AS13</f>
        <v>0</v>
      </c>
      <c r="M9" s="129">
        <f>Spiele!AT13</f>
        <v>0</v>
      </c>
      <c r="N9" s="137"/>
      <c r="O9" s="137"/>
      <c r="P9" s="138"/>
      <c r="Q9" s="52">
        <f t="shared" si="1"/>
        <v>0</v>
      </c>
    </row>
    <row r="10" spans="1:17">
      <c r="A10" s="119" t="s">
        <v>2</v>
      </c>
      <c r="B10" s="130">
        <f>Spiele!AU13</f>
        <v>0</v>
      </c>
      <c r="C10" s="130">
        <f>Spiele!AV13</f>
        <v>0</v>
      </c>
      <c r="D10" s="139">
        <f>Spiele!AW13</f>
        <v>0</v>
      </c>
      <c r="E10" s="135">
        <f>Spiele!AX13</f>
        <v>0</v>
      </c>
      <c r="F10" s="135">
        <f>Spiele!AY13</f>
        <v>0</v>
      </c>
      <c r="G10" s="136">
        <f>Spiele!AZ13</f>
        <v>0</v>
      </c>
      <c r="H10" s="135">
        <f>Spiele!BA13</f>
        <v>0</v>
      </c>
      <c r="I10" s="135">
        <f>Spiele!BB13</f>
        <v>0</v>
      </c>
      <c r="J10" s="136">
        <f>Spiele!BC13</f>
        <v>0</v>
      </c>
      <c r="K10" s="135">
        <f>Spiele!BD13</f>
        <v>0</v>
      </c>
      <c r="L10" s="135">
        <f>Spiele!BE13</f>
        <v>0</v>
      </c>
      <c r="M10" s="136">
        <f>Spiele!BF13</f>
        <v>0</v>
      </c>
      <c r="N10" s="135"/>
      <c r="O10" s="135"/>
      <c r="P10" s="136"/>
      <c r="Q10" s="122">
        <f t="shared" si="1"/>
        <v>0</v>
      </c>
    </row>
    <row r="11" spans="1:17">
      <c r="A11" s="49" t="s">
        <v>3</v>
      </c>
      <c r="B11" s="118">
        <f>Spiele!BG13</f>
        <v>0</v>
      </c>
      <c r="C11" s="118">
        <f>Spiele!BH13</f>
        <v>0</v>
      </c>
      <c r="D11" s="129">
        <f>Spiele!BI13</f>
        <v>0</v>
      </c>
      <c r="E11" s="118">
        <f>Spiele!BJ13</f>
        <v>0</v>
      </c>
      <c r="F11" s="118">
        <f>Spiele!BK13</f>
        <v>0</v>
      </c>
      <c r="G11" s="129">
        <f>Spiele!BL13</f>
        <v>0</v>
      </c>
      <c r="H11" s="118">
        <f>Spiele!BM13</f>
        <v>0</v>
      </c>
      <c r="I11" s="118">
        <f>Spiele!BN13</f>
        <v>0</v>
      </c>
      <c r="J11" s="129">
        <f>Spiele!BO13</f>
        <v>0</v>
      </c>
      <c r="K11" s="118">
        <f>Spiele!BP13</f>
        <v>0</v>
      </c>
      <c r="L11" s="118">
        <f>Spiele!BQ13</f>
        <v>0</v>
      </c>
      <c r="M11" s="129">
        <f>Spiele!BR13</f>
        <v>0</v>
      </c>
      <c r="N11" s="137"/>
      <c r="O11" s="137"/>
      <c r="P11" s="138"/>
      <c r="Q11" s="52">
        <f t="shared" si="1"/>
        <v>0</v>
      </c>
    </row>
    <row r="12" spans="1:17">
      <c r="A12" s="119" t="s">
        <v>5</v>
      </c>
      <c r="B12" s="130">
        <f>Spiele!BS13</f>
        <v>0</v>
      </c>
      <c r="C12" s="130">
        <f>Spiele!BT13</f>
        <v>0</v>
      </c>
      <c r="D12" s="139">
        <f>Spiele!BU13</f>
        <v>0</v>
      </c>
      <c r="E12" s="130">
        <f>Spiele!BV13</f>
        <v>0</v>
      </c>
      <c r="F12" s="130">
        <f>Spiele!BW13</f>
        <v>0</v>
      </c>
      <c r="G12" s="139">
        <f>Spiele!BX13</f>
        <v>0</v>
      </c>
      <c r="H12" s="130">
        <f>Spiele!BY13</f>
        <v>0</v>
      </c>
      <c r="I12" s="130">
        <f>Spiele!BZ13</f>
        <v>0</v>
      </c>
      <c r="J12" s="139">
        <f>Spiele!CA13</f>
        <v>0</v>
      </c>
      <c r="K12" s="130"/>
      <c r="L12" s="130"/>
      <c r="M12" s="139"/>
      <c r="N12" s="135"/>
      <c r="O12" s="135"/>
      <c r="P12" s="136"/>
      <c r="Q12" s="122">
        <f t="shared" si="1"/>
        <v>0</v>
      </c>
    </row>
    <row r="13" spans="1:17">
      <c r="A13" s="49" t="s">
        <v>6</v>
      </c>
      <c r="B13" s="137">
        <f>Spiele!CB13</f>
        <v>0</v>
      </c>
      <c r="C13" s="137">
        <f>Spiele!CC13</f>
        <v>0</v>
      </c>
      <c r="D13" s="138">
        <f>Spiele!CD13</f>
        <v>0</v>
      </c>
      <c r="E13" s="137">
        <f>Spiele!CE13</f>
        <v>0</v>
      </c>
      <c r="F13" s="137">
        <f>Spiele!CF13</f>
        <v>0</v>
      </c>
      <c r="G13" s="138">
        <f>Spiele!CG13</f>
        <v>0</v>
      </c>
      <c r="H13" s="137">
        <f>Spiele!CH13</f>
        <v>0</v>
      </c>
      <c r="I13" s="137">
        <f>Spiele!CI13</f>
        <v>0</v>
      </c>
      <c r="J13" s="138">
        <f>Spiele!CJ13</f>
        <v>0</v>
      </c>
      <c r="K13" s="137">
        <f>Spiele!CK13</f>
        <v>0</v>
      </c>
      <c r="L13" s="137">
        <f>Spiele!CL13</f>
        <v>0</v>
      </c>
      <c r="M13" s="138">
        <f>Spiele!CM13</f>
        <v>0</v>
      </c>
      <c r="N13" s="137">
        <f>Spiele!CN13</f>
        <v>0</v>
      </c>
      <c r="O13" s="137">
        <f>Spiele!CO13</f>
        <v>0</v>
      </c>
      <c r="P13" s="138">
        <f>Spiele!CP13</f>
        <v>0</v>
      </c>
      <c r="Q13" s="52">
        <f t="shared" si="1"/>
        <v>0</v>
      </c>
    </row>
    <row r="14" spans="1:17">
      <c r="A14" s="119" t="s">
        <v>7</v>
      </c>
      <c r="B14" s="130">
        <f>Spiele!CQ13</f>
        <v>0</v>
      </c>
      <c r="C14" s="130">
        <f>Spiele!CR13</f>
        <v>0</v>
      </c>
      <c r="D14" s="139">
        <f>Spiele!CS13</f>
        <v>0</v>
      </c>
      <c r="E14" s="135">
        <f>Spiele!CT13</f>
        <v>0</v>
      </c>
      <c r="F14" s="135">
        <f>Spiele!CU13</f>
        <v>0</v>
      </c>
      <c r="G14" s="136">
        <f>Spiele!CV13</f>
        <v>0</v>
      </c>
      <c r="H14" s="135">
        <f>Spiele!CW13</f>
        <v>0</v>
      </c>
      <c r="I14" s="135">
        <f>Spiele!CX13</f>
        <v>0</v>
      </c>
      <c r="J14" s="136">
        <f>Spiele!CY13</f>
        <v>0</v>
      </c>
      <c r="K14" s="135">
        <f>Spiele!CZ13</f>
        <v>0</v>
      </c>
      <c r="L14" s="135">
        <f>Spiele!DA13</f>
        <v>0</v>
      </c>
      <c r="M14" s="136">
        <f>Spiele!DB13</f>
        <v>0</v>
      </c>
      <c r="N14" s="135"/>
      <c r="O14" s="135"/>
      <c r="P14" s="136"/>
      <c r="Q14" s="122">
        <f t="shared" si="1"/>
        <v>0</v>
      </c>
    </row>
    <row r="15" spans="1:17">
      <c r="A15" s="49" t="s">
        <v>8</v>
      </c>
      <c r="B15" s="137">
        <f>Spiele!CQ13</f>
        <v>0</v>
      </c>
      <c r="C15" s="137">
        <f>Spiele!CR13</f>
        <v>0</v>
      </c>
      <c r="D15" s="138">
        <f>Spiele!CS13</f>
        <v>0</v>
      </c>
      <c r="E15" s="137">
        <f>Spiele!CT13</f>
        <v>0</v>
      </c>
      <c r="F15" s="137">
        <f>Spiele!CU13</f>
        <v>0</v>
      </c>
      <c r="G15" s="138">
        <f>Spiele!CV13</f>
        <v>0</v>
      </c>
      <c r="H15" s="137">
        <f>Spiele!CW13</f>
        <v>0</v>
      </c>
      <c r="I15" s="137">
        <f>Spiele!CX13</f>
        <v>0</v>
      </c>
      <c r="J15" s="138">
        <f>Spiele!CY13</f>
        <v>0</v>
      </c>
      <c r="K15" s="137">
        <f>Spiele!CZ13</f>
        <v>0</v>
      </c>
      <c r="L15" s="137">
        <f>Spiele!DA13</f>
        <v>0</v>
      </c>
      <c r="M15" s="138">
        <f>Spiele!DB13</f>
        <v>0</v>
      </c>
      <c r="N15" s="137"/>
      <c r="O15" s="137"/>
      <c r="P15" s="138"/>
      <c r="Q15" s="52">
        <f t="shared" si="1"/>
        <v>0</v>
      </c>
    </row>
    <row r="16" spans="1:17">
      <c r="A16" s="241" t="s">
        <v>9</v>
      </c>
      <c r="B16" s="241">
        <f>Spiele!DO13</f>
        <v>0</v>
      </c>
      <c r="C16" s="241">
        <f>Spiele!DP13</f>
        <v>0</v>
      </c>
      <c r="D16" s="241">
        <f>Spiele!DQ13</f>
        <v>0</v>
      </c>
      <c r="E16" s="241">
        <f>Spiele!DR13</f>
        <v>0</v>
      </c>
      <c r="F16" s="241">
        <f>Spiele!DS13</f>
        <v>0</v>
      </c>
      <c r="G16" s="241">
        <f>Spiele!DT13</f>
        <v>0</v>
      </c>
      <c r="H16" s="241">
        <f>Spiele!DU13</f>
        <v>0</v>
      </c>
      <c r="I16" s="241">
        <f>Spiele!DV13</f>
        <v>0</v>
      </c>
      <c r="J16" s="241">
        <f>Spiele!DW13</f>
        <v>0</v>
      </c>
      <c r="K16" s="241"/>
      <c r="L16" s="241"/>
      <c r="M16" s="241"/>
      <c r="N16" s="241"/>
      <c r="O16" s="241"/>
      <c r="P16" s="241"/>
      <c r="Q16" s="241">
        <f t="shared" si="1"/>
        <v>0</v>
      </c>
    </row>
  </sheetData>
  <conditionalFormatting sqref="B6:P16">
    <cfRule type="cellIs" dxfId="39" priority="1" operator="lessThan">
      <formula>150</formula>
    </cfRule>
    <cfRule type="cellIs" dxfId="38" priority="2" operator="greaterThan">
      <formula>199</formula>
    </cfRule>
  </conditionalFormatting>
  <pageMargins left="0.70866141732283461" right="0.31496062992125984" top="0.55118110236220474" bottom="0.55118110236220474" header="0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8692-FA6E-4DE8-81B2-9D8E5C9FFCDC}">
  <dimension ref="A1:Q17"/>
  <sheetViews>
    <sheetView view="pageLayout" topLeftCell="A4" zoomScaleNormal="100" workbookViewId="0">
      <selection activeCell="E9" sqref="E9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112</v>
      </c>
      <c r="E2" s="37" t="s">
        <v>111</v>
      </c>
    </row>
    <row r="4" spans="1:17" ht="18" customHeight="1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Spiele!B14</f>
        <v>165</v>
      </c>
      <c r="C6" s="135">
        <f>Spiele!C14</f>
        <v>205</v>
      </c>
      <c r="D6" s="246">
        <f>Spiele!D14</f>
        <v>150</v>
      </c>
      <c r="E6" s="135">
        <f>Spiele!E14</f>
        <v>212</v>
      </c>
      <c r="F6" s="135">
        <f>Spiele!F14</f>
        <v>135</v>
      </c>
      <c r="G6" s="246">
        <f>Spiele!G14</f>
        <v>212</v>
      </c>
      <c r="H6" s="135"/>
      <c r="I6" s="135"/>
      <c r="J6" s="246"/>
      <c r="K6" s="135"/>
      <c r="L6" s="135"/>
      <c r="M6" s="246"/>
      <c r="N6" s="135"/>
      <c r="O6" s="135"/>
      <c r="P6" s="246"/>
      <c r="Q6" s="122">
        <f t="shared" ref="Q6:Q16" si="0">AVERAGE(B6:P6)</f>
        <v>179.83333333333334</v>
      </c>
    </row>
    <row r="7" spans="1:17">
      <c r="A7" s="49" t="s">
        <v>11</v>
      </c>
      <c r="B7" s="232"/>
      <c r="C7" s="137"/>
      <c r="D7" s="222"/>
      <c r="E7" s="137">
        <f>Spiele!N14</f>
        <v>230</v>
      </c>
      <c r="F7" s="137">
        <f>Spiele!O14</f>
        <v>249</v>
      </c>
      <c r="G7" s="222">
        <f>Spiele!P14</f>
        <v>203</v>
      </c>
      <c r="H7" s="137">
        <f>Spiele!Q14</f>
        <v>151</v>
      </c>
      <c r="I7" s="137">
        <f>Spiele!R14</f>
        <v>199</v>
      </c>
      <c r="J7" s="222">
        <f>Spiele!S14</f>
        <v>224</v>
      </c>
      <c r="K7" s="137">
        <f>Spiele!T14</f>
        <v>163</v>
      </c>
      <c r="L7" s="137">
        <f>Spiele!U14</f>
        <v>279</v>
      </c>
      <c r="M7" s="222">
        <f>Spiele!V14</f>
        <v>195</v>
      </c>
      <c r="N7" s="137"/>
      <c r="O7" s="137"/>
      <c r="P7" s="222"/>
      <c r="Q7" s="52">
        <f t="shared" si="0"/>
        <v>210.33333333333334</v>
      </c>
    </row>
    <row r="8" spans="1:17">
      <c r="A8" s="119" t="s">
        <v>0</v>
      </c>
      <c r="B8" s="244">
        <f>Spiele!W14</f>
        <v>0</v>
      </c>
      <c r="C8" s="131">
        <f>Spiele!X14</f>
        <v>0</v>
      </c>
      <c r="D8" s="247">
        <f>Spiele!Y14</f>
        <v>0</v>
      </c>
      <c r="E8" s="130">
        <f>Spiele!Z14</f>
        <v>0</v>
      </c>
      <c r="F8" s="130">
        <f>Spiele!AA14</f>
        <v>0</v>
      </c>
      <c r="G8" s="248">
        <f>Spiele!AB14</f>
        <v>0</v>
      </c>
      <c r="H8" s="130">
        <f>Spiele!AC14</f>
        <v>0</v>
      </c>
      <c r="I8" s="130">
        <f>Spiele!AD14</f>
        <v>0</v>
      </c>
      <c r="J8" s="248">
        <f>Spiele!AE14</f>
        <v>0</v>
      </c>
      <c r="K8" s="130">
        <f>Spiele!AF14</f>
        <v>0</v>
      </c>
      <c r="L8" s="130">
        <f>Spiele!AG14</f>
        <v>0</v>
      </c>
      <c r="M8" s="248">
        <f>Spiele!AH14</f>
        <v>0</v>
      </c>
      <c r="N8" s="135"/>
      <c r="O8" s="135"/>
      <c r="P8" s="246"/>
      <c r="Q8" s="122">
        <f t="shared" si="0"/>
        <v>0</v>
      </c>
    </row>
    <row r="9" spans="1:17">
      <c r="A9" s="49" t="s">
        <v>1</v>
      </c>
      <c r="B9" s="233">
        <f>Spiele!AI14</f>
        <v>0</v>
      </c>
      <c r="C9" s="118">
        <f>Spiele!AJ14</f>
        <v>0</v>
      </c>
      <c r="D9" s="223">
        <f>Spiele!AK14</f>
        <v>0</v>
      </c>
      <c r="E9" s="118">
        <f>Spiele!AL14</f>
        <v>0</v>
      </c>
      <c r="F9" s="118">
        <f>Spiele!AM14</f>
        <v>0</v>
      </c>
      <c r="G9" s="223">
        <f>Spiele!AN14</f>
        <v>0</v>
      </c>
      <c r="H9" s="118">
        <f>Spiele!AO14</f>
        <v>0</v>
      </c>
      <c r="I9" s="118">
        <f>Spiele!AP14</f>
        <v>0</v>
      </c>
      <c r="J9" s="223">
        <f>Spiele!AQ14</f>
        <v>0</v>
      </c>
      <c r="K9" s="118">
        <f>Spiele!AR14</f>
        <v>0</v>
      </c>
      <c r="L9" s="118">
        <f>Spiele!AS14</f>
        <v>0</v>
      </c>
      <c r="M9" s="223">
        <f>Spiele!AT14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Spiele!AU14</f>
        <v>0</v>
      </c>
      <c r="C10" s="130">
        <f>Spiele!AV14</f>
        <v>0</v>
      </c>
      <c r="D10" s="248">
        <f>Spiele!AW14</f>
        <v>0</v>
      </c>
      <c r="E10" s="135">
        <f>Spiele!AX14</f>
        <v>0</v>
      </c>
      <c r="F10" s="135">
        <f>Spiele!AY14</f>
        <v>0</v>
      </c>
      <c r="G10" s="246">
        <f>Spiele!AZ14</f>
        <v>0</v>
      </c>
      <c r="H10" s="135">
        <f>Spiele!BA14</f>
        <v>0</v>
      </c>
      <c r="I10" s="135">
        <f>Spiele!BB14</f>
        <v>0</v>
      </c>
      <c r="J10" s="246">
        <f>Spiele!BC14</f>
        <v>0</v>
      </c>
      <c r="K10" s="135">
        <f>Spiele!BD14</f>
        <v>0</v>
      </c>
      <c r="L10" s="135">
        <f>Spiele!BE14</f>
        <v>0</v>
      </c>
      <c r="M10" s="246">
        <f>Spiele!BF14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Spiele!BG14</f>
        <v>0</v>
      </c>
      <c r="C11" s="118">
        <f>Spiele!BH14</f>
        <v>0</v>
      </c>
      <c r="D11" s="223">
        <f>Spiele!BI14</f>
        <v>0</v>
      </c>
      <c r="E11" s="118">
        <f>Spiele!BJ14</f>
        <v>0</v>
      </c>
      <c r="F11" s="118">
        <f>Spiele!BK14</f>
        <v>0</v>
      </c>
      <c r="G11" s="223">
        <f>Spiele!BL14</f>
        <v>0</v>
      </c>
      <c r="H11" s="118">
        <f>Spiele!BM14</f>
        <v>0</v>
      </c>
      <c r="I11" s="118">
        <f>Spiele!BN14</f>
        <v>0</v>
      </c>
      <c r="J11" s="223">
        <f>Spiele!BO14</f>
        <v>0</v>
      </c>
      <c r="K11" s="118">
        <f>Spiele!BP14</f>
        <v>0</v>
      </c>
      <c r="L11" s="118">
        <f>Spiele!BQ14</f>
        <v>0</v>
      </c>
      <c r="M11" s="223">
        <f>Spiele!BR14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Spiele!BS14</f>
        <v>0</v>
      </c>
      <c r="C12" s="130">
        <f>Spiele!BT14</f>
        <v>0</v>
      </c>
      <c r="D12" s="248">
        <f>Spiele!BU14</f>
        <v>0</v>
      </c>
      <c r="E12" s="130">
        <f>Spiele!BV14</f>
        <v>0</v>
      </c>
      <c r="F12" s="130">
        <f>Spiele!BW14</f>
        <v>0</v>
      </c>
      <c r="G12" s="248">
        <f>Spiele!BX14</f>
        <v>0</v>
      </c>
      <c r="H12" s="130">
        <f>Spiele!BY14</f>
        <v>0</v>
      </c>
      <c r="I12" s="130">
        <f>Spiele!BZ14</f>
        <v>0</v>
      </c>
      <c r="J12" s="248">
        <f>Spiele!CA14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Spiele!CB14</f>
        <v>0</v>
      </c>
      <c r="C13" s="137">
        <f>Spiele!CC14</f>
        <v>0</v>
      </c>
      <c r="D13" s="222">
        <f>Spiele!CD14</f>
        <v>0</v>
      </c>
      <c r="E13" s="137">
        <f>Spiele!CE14</f>
        <v>0</v>
      </c>
      <c r="F13" s="137">
        <f>Spiele!CF14</f>
        <v>0</v>
      </c>
      <c r="G13" s="222">
        <f>Spiele!CG14</f>
        <v>0</v>
      </c>
      <c r="H13" s="137">
        <f>Spiele!CH14</f>
        <v>0</v>
      </c>
      <c r="I13" s="137">
        <f>Spiele!CI14</f>
        <v>0</v>
      </c>
      <c r="J13" s="222">
        <f>Spiele!CJ14</f>
        <v>0</v>
      </c>
      <c r="K13" s="137">
        <f>Spiele!CK14</f>
        <v>0</v>
      </c>
      <c r="L13" s="137">
        <f>Spiele!CL14</f>
        <v>0</v>
      </c>
      <c r="M13" s="222">
        <f>Spiele!CM14</f>
        <v>0</v>
      </c>
      <c r="N13" s="137">
        <f>Spiele!CN14</f>
        <v>0</v>
      </c>
      <c r="O13" s="137">
        <f>Spiele!CO14</f>
        <v>0</v>
      </c>
      <c r="P13" s="222">
        <f>Spiele!CP14</f>
        <v>0</v>
      </c>
      <c r="Q13" s="52">
        <f t="shared" si="0"/>
        <v>0</v>
      </c>
    </row>
    <row r="14" spans="1:17">
      <c r="A14" s="119" t="s">
        <v>7</v>
      </c>
      <c r="B14" s="244">
        <f>Spiele!CQ14</f>
        <v>0</v>
      </c>
      <c r="C14" s="130">
        <f>Spiele!CR14</f>
        <v>0</v>
      </c>
      <c r="D14" s="248">
        <f>Spiele!CS14</f>
        <v>0</v>
      </c>
      <c r="E14" s="135">
        <f>Spiele!CT14</f>
        <v>0</v>
      </c>
      <c r="F14" s="135">
        <f>Spiele!CU14</f>
        <v>0</v>
      </c>
      <c r="G14" s="246">
        <f>Spiele!CV14</f>
        <v>0</v>
      </c>
      <c r="H14" s="135">
        <f>Spiele!CW14</f>
        <v>0</v>
      </c>
      <c r="I14" s="135">
        <f>Spiele!CX14</f>
        <v>0</v>
      </c>
      <c r="J14" s="246">
        <f>Spiele!CY14</f>
        <v>0</v>
      </c>
      <c r="K14" s="135">
        <f>Spiele!CZ14</f>
        <v>0</v>
      </c>
      <c r="L14" s="135">
        <f>Spiele!DA14</f>
        <v>0</v>
      </c>
      <c r="M14" s="246">
        <f>Spiele!DB14</f>
        <v>0</v>
      </c>
      <c r="N14" s="135"/>
      <c r="O14" s="135"/>
      <c r="P14" s="246"/>
      <c r="Q14" s="122">
        <f t="shared" si="0"/>
        <v>0</v>
      </c>
    </row>
    <row r="15" spans="1:17">
      <c r="A15" s="49" t="s">
        <v>8</v>
      </c>
      <c r="B15" s="232">
        <f>Spiele!DC14</f>
        <v>0</v>
      </c>
      <c r="C15" s="137">
        <f>Spiele!DD14</f>
        <v>0</v>
      </c>
      <c r="D15" s="222">
        <f>Spiele!DE14</f>
        <v>0</v>
      </c>
      <c r="E15" s="137">
        <f>Spiele!DF14</f>
        <v>0</v>
      </c>
      <c r="F15" s="137">
        <f>Spiele!DG14</f>
        <v>0</v>
      </c>
      <c r="G15" s="222">
        <f>Spiele!DH14</f>
        <v>0</v>
      </c>
      <c r="H15" s="137">
        <f>Spiele!DI14</f>
        <v>0</v>
      </c>
      <c r="I15" s="137">
        <f>Spiele!DJ14</f>
        <v>0</v>
      </c>
      <c r="J15" s="222">
        <f>Spiele!DK14</f>
        <v>0</v>
      </c>
      <c r="K15" s="137">
        <f>Spiele!DL14</f>
        <v>0</v>
      </c>
      <c r="L15" s="137">
        <f>Spiele!DM14</f>
        <v>0</v>
      </c>
      <c r="M15" s="222">
        <f>Spiele!DN14</f>
        <v>0</v>
      </c>
      <c r="N15" s="137"/>
      <c r="O15" s="137"/>
      <c r="P15" s="222"/>
      <c r="Q15" s="52">
        <f t="shared" si="0"/>
        <v>0</v>
      </c>
    </row>
    <row r="16" spans="1:17">
      <c r="A16" s="241" t="s">
        <v>9</v>
      </c>
      <c r="B16" s="245">
        <f>Spiele!DO14</f>
        <v>0</v>
      </c>
      <c r="C16" s="242">
        <f>Spiele!DP14</f>
        <v>0</v>
      </c>
      <c r="D16" s="249">
        <f>Spiele!DQ14</f>
        <v>0</v>
      </c>
      <c r="E16" s="242">
        <f>Spiele!DR14</f>
        <v>0</v>
      </c>
      <c r="F16" s="242">
        <f>Spiele!DS14</f>
        <v>0</v>
      </c>
      <c r="G16" s="249">
        <f>Spiele!DT14</f>
        <v>0</v>
      </c>
      <c r="H16" s="242">
        <f>Spiele!DU14</f>
        <v>0</v>
      </c>
      <c r="I16" s="242">
        <f>Spiele!DV14</f>
        <v>0</v>
      </c>
      <c r="J16" s="249">
        <f>Spiele!DW14</f>
        <v>0</v>
      </c>
      <c r="K16" s="242"/>
      <c r="L16" s="242"/>
      <c r="M16" s="249"/>
      <c r="N16" s="242"/>
      <c r="O16" s="242"/>
      <c r="P16" s="249"/>
      <c r="Q16" s="241">
        <f t="shared" si="0"/>
        <v>0</v>
      </c>
    </row>
    <row r="17" spans="2:16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</sheetData>
  <conditionalFormatting sqref="B6:P16">
    <cfRule type="cellIs" dxfId="37" priority="1" operator="lessThan">
      <formula>150</formula>
    </cfRule>
    <cfRule type="cellIs" dxfId="36" priority="2" operator="greaterThan">
      <formula>199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75EA-2064-49C7-B398-830D563953F1}">
  <dimension ref="A1:Q16"/>
  <sheetViews>
    <sheetView topLeftCell="A2" zoomScale="120" zoomScaleNormal="120" workbookViewId="0">
      <selection activeCell="H16" sqref="H16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21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119" t="s">
        <v>10</v>
      </c>
      <c r="B6" s="135">
        <f>Spiele!B15</f>
        <v>6</v>
      </c>
      <c r="C6" s="135">
        <f>Spiele!C15</f>
        <v>0</v>
      </c>
      <c r="D6" s="136">
        <f>Spiele!D15</f>
        <v>0</v>
      </c>
      <c r="E6" s="135">
        <f>Spiele!E15</f>
        <v>0</v>
      </c>
      <c r="F6" s="135">
        <f>Spiele!F15</f>
        <v>0</v>
      </c>
      <c r="G6" s="136">
        <f>Spiele!G15</f>
        <v>0</v>
      </c>
      <c r="H6" s="135">
        <f>Spiele!H15</f>
        <v>0</v>
      </c>
      <c r="I6" s="135">
        <f>Spiele!I15</f>
        <v>0</v>
      </c>
      <c r="J6" s="136">
        <f>Spiele!J15</f>
        <v>0</v>
      </c>
      <c r="K6" s="135"/>
      <c r="L6" s="135"/>
      <c r="M6" s="136"/>
      <c r="N6" s="135"/>
      <c r="O6" s="135"/>
      <c r="P6" s="136"/>
      <c r="Q6" s="122">
        <f t="shared" ref="Q6:Q7" si="0">AVERAGE(B6:P6)</f>
        <v>0.66666666666666663</v>
      </c>
    </row>
    <row r="7" spans="1:17">
      <c r="A7" s="49" t="s">
        <v>11</v>
      </c>
      <c r="B7" s="137">
        <f>Spiele!K15</f>
        <v>0</v>
      </c>
      <c r="C7" s="137">
        <f>Spiele!L15</f>
        <v>0</v>
      </c>
      <c r="D7" s="138">
        <f>Spiele!M15</f>
        <v>0</v>
      </c>
      <c r="E7" s="137">
        <f>Spiele!N15</f>
        <v>0</v>
      </c>
      <c r="F7" s="137">
        <f>Spiele!O15</f>
        <v>0</v>
      </c>
      <c r="G7" s="138">
        <f>Spiele!P15</f>
        <v>0</v>
      </c>
      <c r="H7" s="137">
        <f>Spiele!Q15</f>
        <v>0</v>
      </c>
      <c r="I7" s="137">
        <f>Spiele!R15</f>
        <v>0</v>
      </c>
      <c r="J7" s="138">
        <f>Spiele!S15</f>
        <v>0</v>
      </c>
      <c r="K7" s="137">
        <f>Spiele!T15</f>
        <v>0</v>
      </c>
      <c r="L7" s="137">
        <f>Spiele!U15</f>
        <v>0</v>
      </c>
      <c r="M7" s="138">
        <f>Spiele!V15</f>
        <v>0</v>
      </c>
      <c r="N7" s="137"/>
      <c r="O7" s="137"/>
      <c r="P7" s="138"/>
      <c r="Q7" s="52">
        <f t="shared" si="0"/>
        <v>0</v>
      </c>
    </row>
    <row r="8" spans="1:17">
      <c r="A8" s="119" t="s">
        <v>0</v>
      </c>
      <c r="B8" s="130">
        <f>Spiele!W15</f>
        <v>0</v>
      </c>
      <c r="C8" s="131">
        <f>Spiele!X15</f>
        <v>0</v>
      </c>
      <c r="D8" s="132">
        <f>Spiele!Y15</f>
        <v>0</v>
      </c>
      <c r="E8" s="130">
        <f>Spiele!Z15</f>
        <v>0</v>
      </c>
      <c r="F8" s="130">
        <f>Spiele!AA15</f>
        <v>0</v>
      </c>
      <c r="G8" s="139">
        <f>Spiele!AB15</f>
        <v>0</v>
      </c>
      <c r="H8" s="130">
        <f>Spiele!AC15</f>
        <v>0</v>
      </c>
      <c r="I8" s="130">
        <f>Spiele!AD15</f>
        <v>0</v>
      </c>
      <c r="J8" s="139">
        <f>Spiele!AE15</f>
        <v>0</v>
      </c>
      <c r="K8" s="130">
        <f>Spiele!AF15</f>
        <v>0</v>
      </c>
      <c r="L8" s="130">
        <f>Spiele!AG15</f>
        <v>0</v>
      </c>
      <c r="M8" s="139">
        <f>Spiele!AH15</f>
        <v>0</v>
      </c>
      <c r="N8" s="135"/>
      <c r="O8" s="135"/>
      <c r="P8" s="136"/>
      <c r="Q8" s="122">
        <f t="shared" ref="Q8:Q16" si="1">AVERAGE(B8:P8)</f>
        <v>0</v>
      </c>
    </row>
    <row r="9" spans="1:17">
      <c r="A9" s="49" t="s">
        <v>1</v>
      </c>
      <c r="B9" s="118">
        <f>Spiele!AI15</f>
        <v>0</v>
      </c>
      <c r="C9" s="118">
        <f>Spiele!AJ15</f>
        <v>0</v>
      </c>
      <c r="D9" s="129">
        <f>Spiele!AK15</f>
        <v>0</v>
      </c>
      <c r="E9" s="118">
        <f>Spiele!AL15</f>
        <v>0</v>
      </c>
      <c r="F9" s="118">
        <f>Spiele!AM15</f>
        <v>0</v>
      </c>
      <c r="G9" s="129">
        <f>Spiele!AN15</f>
        <v>0</v>
      </c>
      <c r="H9" s="118">
        <f>Spiele!AO15</f>
        <v>0</v>
      </c>
      <c r="I9" s="118">
        <f>Spiele!AP15</f>
        <v>0</v>
      </c>
      <c r="J9" s="129">
        <f>Spiele!AQ15</f>
        <v>0</v>
      </c>
      <c r="K9" s="118">
        <f>Spiele!AR15</f>
        <v>0</v>
      </c>
      <c r="L9" s="118">
        <f>Spiele!AS15</f>
        <v>0</v>
      </c>
      <c r="M9" s="129">
        <f>Spiele!AT15</f>
        <v>0</v>
      </c>
      <c r="N9" s="137"/>
      <c r="O9" s="137"/>
      <c r="P9" s="138"/>
      <c r="Q9" s="52">
        <f t="shared" si="1"/>
        <v>0</v>
      </c>
    </row>
    <row r="10" spans="1:17">
      <c r="A10" s="119" t="s">
        <v>2</v>
      </c>
      <c r="B10" s="130">
        <f>Spiele!AU15</f>
        <v>0</v>
      </c>
      <c r="C10" s="130">
        <f>Spiele!AV15</f>
        <v>0</v>
      </c>
      <c r="D10" s="139">
        <f>Spiele!AW15</f>
        <v>0</v>
      </c>
      <c r="E10" s="135">
        <f>Spiele!AX15</f>
        <v>0</v>
      </c>
      <c r="F10" s="135">
        <f>Spiele!AY15</f>
        <v>0</v>
      </c>
      <c r="G10" s="136">
        <f>Spiele!AZ15</f>
        <v>0</v>
      </c>
      <c r="H10" s="135">
        <f>Spiele!BA15</f>
        <v>0</v>
      </c>
      <c r="I10" s="135">
        <f>Spiele!BB15</f>
        <v>0</v>
      </c>
      <c r="J10" s="136">
        <f>Spiele!BC15</f>
        <v>0</v>
      </c>
      <c r="K10" s="135">
        <f>Spiele!BD15</f>
        <v>0</v>
      </c>
      <c r="L10" s="135">
        <f>Spiele!BE15</f>
        <v>0</v>
      </c>
      <c r="M10" s="136">
        <f>Spiele!BF15</f>
        <v>0</v>
      </c>
      <c r="N10" s="135"/>
      <c r="O10" s="135"/>
      <c r="P10" s="136"/>
      <c r="Q10" s="122">
        <f t="shared" si="1"/>
        <v>0</v>
      </c>
    </row>
    <row r="11" spans="1:17">
      <c r="A11" s="49" t="s">
        <v>3</v>
      </c>
      <c r="B11" s="118">
        <f>Spiele!BG15</f>
        <v>0</v>
      </c>
      <c r="C11" s="118">
        <f>Spiele!BH15</f>
        <v>0</v>
      </c>
      <c r="D11" s="129">
        <f>Spiele!BI15</f>
        <v>0</v>
      </c>
      <c r="E11" s="118">
        <f>Spiele!BJ15</f>
        <v>0</v>
      </c>
      <c r="F11" s="118">
        <f>Spiele!BK15</f>
        <v>0</v>
      </c>
      <c r="G11" s="129">
        <f>Spiele!BL15</f>
        <v>0</v>
      </c>
      <c r="H11" s="118">
        <f>Spiele!BM15</f>
        <v>0</v>
      </c>
      <c r="I11" s="118">
        <f>Spiele!BN15</f>
        <v>0</v>
      </c>
      <c r="J11" s="129">
        <f>Spiele!BO15</f>
        <v>0</v>
      </c>
      <c r="K11" s="118">
        <f>Spiele!BP15</f>
        <v>0</v>
      </c>
      <c r="L11" s="118">
        <f>Spiele!BQ15</f>
        <v>0</v>
      </c>
      <c r="M11" s="129">
        <f>Spiele!BR15</f>
        <v>0</v>
      </c>
      <c r="N11" s="137"/>
      <c r="O11" s="137"/>
      <c r="P11" s="138"/>
      <c r="Q11" s="52">
        <f t="shared" si="1"/>
        <v>0</v>
      </c>
    </row>
    <row r="12" spans="1:17">
      <c r="A12" s="119" t="s">
        <v>5</v>
      </c>
      <c r="B12" s="130">
        <f>Spiele!BS15</f>
        <v>0</v>
      </c>
      <c r="C12" s="130">
        <f>Spiele!BT15</f>
        <v>0</v>
      </c>
      <c r="D12" s="139">
        <f>Spiele!BU15</f>
        <v>0</v>
      </c>
      <c r="E12" s="130">
        <f>Spiele!BV15</f>
        <v>0</v>
      </c>
      <c r="F12" s="130">
        <f>Spiele!BW15</f>
        <v>0</v>
      </c>
      <c r="G12" s="139">
        <f>Spiele!BX15</f>
        <v>0</v>
      </c>
      <c r="H12" s="130">
        <f>Spiele!BY15</f>
        <v>0</v>
      </c>
      <c r="I12" s="130">
        <f>Spiele!BZ15</f>
        <v>0</v>
      </c>
      <c r="J12" s="139">
        <f>Spiele!CA15</f>
        <v>0</v>
      </c>
      <c r="K12" s="130"/>
      <c r="L12" s="130"/>
      <c r="M12" s="139"/>
      <c r="N12" s="135"/>
      <c r="O12" s="135"/>
      <c r="P12" s="136"/>
      <c r="Q12" s="122">
        <f t="shared" si="1"/>
        <v>0</v>
      </c>
    </row>
    <row r="13" spans="1:17">
      <c r="A13" s="49" t="s">
        <v>6</v>
      </c>
      <c r="B13" s="137">
        <f>Spiele!CB15</f>
        <v>0</v>
      </c>
      <c r="C13" s="137">
        <f>Spiele!CC15</f>
        <v>0</v>
      </c>
      <c r="D13" s="138">
        <f>Spiele!CD15</f>
        <v>0</v>
      </c>
      <c r="E13" s="137">
        <f>Spiele!CE15</f>
        <v>0</v>
      </c>
      <c r="F13" s="137">
        <f>Spiele!CF15</f>
        <v>0</v>
      </c>
      <c r="G13" s="138">
        <f>Spiele!CG15</f>
        <v>0</v>
      </c>
      <c r="H13" s="137">
        <f>Spiele!CH15</f>
        <v>0</v>
      </c>
      <c r="I13" s="137">
        <f>Spiele!CI15</f>
        <v>0</v>
      </c>
      <c r="J13" s="138">
        <f>Spiele!CJ15</f>
        <v>0</v>
      </c>
      <c r="K13" s="137">
        <f>Spiele!CK15</f>
        <v>0</v>
      </c>
      <c r="L13" s="137">
        <f>Spiele!CL15</f>
        <v>0</v>
      </c>
      <c r="M13" s="138">
        <f>Spiele!CM15</f>
        <v>0</v>
      </c>
      <c r="N13" s="137">
        <f>Spiele!CN15</f>
        <v>0</v>
      </c>
      <c r="O13" s="137">
        <f>Spiele!CO15</f>
        <v>0</v>
      </c>
      <c r="P13" s="138">
        <f>Spiele!CP15</f>
        <v>0</v>
      </c>
      <c r="Q13" s="52">
        <f t="shared" si="1"/>
        <v>0</v>
      </c>
    </row>
    <row r="14" spans="1:17">
      <c r="A14" s="119" t="s">
        <v>7</v>
      </c>
      <c r="B14" s="130">
        <f>Spiele!CQ15</f>
        <v>0</v>
      </c>
      <c r="C14" s="130">
        <f>Spiele!CR15</f>
        <v>0</v>
      </c>
      <c r="D14" s="139">
        <f>Spiele!CS15</f>
        <v>0</v>
      </c>
      <c r="E14" s="135">
        <f>Spiele!CT15</f>
        <v>0</v>
      </c>
      <c r="F14" s="135">
        <f>Spiele!CU15</f>
        <v>0</v>
      </c>
      <c r="G14" s="136">
        <f>Spiele!CV15</f>
        <v>0</v>
      </c>
      <c r="H14" s="135">
        <f>Spiele!CW15</f>
        <v>0</v>
      </c>
      <c r="I14" s="135">
        <f>Spiele!CX15</f>
        <v>0</v>
      </c>
      <c r="J14" s="136">
        <f>Spiele!CY15</f>
        <v>0</v>
      </c>
      <c r="K14" s="135">
        <f>Spiele!CZ15</f>
        <v>0</v>
      </c>
      <c r="L14" s="135">
        <f>Spiele!DA15</f>
        <v>0</v>
      </c>
      <c r="M14" s="136">
        <f>Spiele!DB15</f>
        <v>0</v>
      </c>
      <c r="N14" s="135"/>
      <c r="O14" s="135"/>
      <c r="P14" s="136"/>
      <c r="Q14" s="122">
        <f t="shared" si="1"/>
        <v>0</v>
      </c>
    </row>
    <row r="15" spans="1:17">
      <c r="A15" s="49" t="s">
        <v>8</v>
      </c>
      <c r="B15" s="137">
        <f>Spiele!DC15</f>
        <v>0</v>
      </c>
      <c r="C15" s="137">
        <f>Spiele!DD15</f>
        <v>0</v>
      </c>
      <c r="D15" s="138">
        <f>Spiele!DE15</f>
        <v>0</v>
      </c>
      <c r="E15" s="137">
        <f>Spiele!DF15</f>
        <v>0</v>
      </c>
      <c r="F15" s="137">
        <f>Spiele!DG15</f>
        <v>0</v>
      </c>
      <c r="G15" s="138">
        <f>Spiele!DH15</f>
        <v>0</v>
      </c>
      <c r="H15" s="137">
        <f>Spiele!DI15</f>
        <v>0</v>
      </c>
      <c r="I15" s="137">
        <f>Spiele!DJ15</f>
        <v>0</v>
      </c>
      <c r="J15" s="138">
        <f>Spiele!DK15</f>
        <v>0</v>
      </c>
      <c r="K15" s="137">
        <f>Spiele!DL15</f>
        <v>0</v>
      </c>
      <c r="L15" s="137">
        <f>Spiele!DM15</f>
        <v>0</v>
      </c>
      <c r="M15" s="138">
        <f>Spiele!DN15</f>
        <v>0</v>
      </c>
      <c r="N15" s="137"/>
      <c r="O15" s="137"/>
      <c r="P15" s="138"/>
      <c r="Q15" s="52">
        <f t="shared" si="1"/>
        <v>0</v>
      </c>
    </row>
    <row r="16" spans="1:17">
      <c r="A16" s="241" t="s">
        <v>9</v>
      </c>
      <c r="B16" s="242">
        <f>Spiele!DO15</f>
        <v>0</v>
      </c>
      <c r="C16" s="242">
        <f>Spiele!DP15</f>
        <v>0</v>
      </c>
      <c r="D16" s="242">
        <f>Spiele!DQ15</f>
        <v>0</v>
      </c>
      <c r="E16" s="242">
        <f>Spiele!DR15</f>
        <v>0</v>
      </c>
      <c r="F16" s="242">
        <f>Spiele!DS15</f>
        <v>0</v>
      </c>
      <c r="G16" s="242">
        <f>Spiele!DT15</f>
        <v>0</v>
      </c>
      <c r="H16" s="242">
        <f>Spiele!DU15</f>
        <v>0</v>
      </c>
      <c r="I16" s="242">
        <f>Spiele!DV15</f>
        <v>0</v>
      </c>
      <c r="J16" s="242">
        <f>Spiele!DW15</f>
        <v>0</v>
      </c>
      <c r="K16" s="242"/>
      <c r="L16" s="242"/>
      <c r="M16" s="242"/>
      <c r="N16" s="242"/>
      <c r="O16" s="242"/>
      <c r="P16" s="242"/>
      <c r="Q16" s="241">
        <f t="shared" si="1"/>
        <v>0</v>
      </c>
    </row>
  </sheetData>
  <conditionalFormatting sqref="B6:P16">
    <cfRule type="cellIs" dxfId="35" priority="1" operator="lessThan">
      <formula>150</formula>
    </cfRule>
    <cfRule type="cellIs" dxfId="34" priority="2" operator="greaterThan">
      <formula>199</formula>
    </cfRule>
  </conditionalFormatting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E131-2FE6-425A-B284-57BCFB2D4B07}">
  <dimension ref="A1:Q17"/>
  <sheetViews>
    <sheetView view="pageLayout" topLeftCell="A5" zoomScaleNormal="10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55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/>
      <c r="C6" s="135"/>
      <c r="D6" s="246"/>
      <c r="E6" s="135"/>
      <c r="F6" s="135"/>
      <c r="G6" s="246"/>
      <c r="H6" s="135">
        <f>Spiele!H16</f>
        <v>164</v>
      </c>
      <c r="I6" s="135">
        <f>Spiele!I16</f>
        <v>140</v>
      </c>
      <c r="J6" s="246">
        <f>Spiele!J16</f>
        <v>189</v>
      </c>
      <c r="K6" s="135"/>
      <c r="L6" s="135"/>
      <c r="M6" s="246"/>
      <c r="N6" s="135"/>
      <c r="O6" s="135"/>
      <c r="P6" s="246"/>
      <c r="Q6" s="122">
        <f t="shared" ref="Q6:Q7" si="0">AVERAGE(B6:P6)</f>
        <v>164.33333333333334</v>
      </c>
    </row>
    <row r="7" spans="1:17">
      <c r="A7" s="49" t="s">
        <v>11</v>
      </c>
      <c r="B7" s="232">
        <f>Spiele!K16</f>
        <v>0</v>
      </c>
      <c r="C7" s="137">
        <f>Spiele!L16</f>
        <v>0</v>
      </c>
      <c r="D7" s="222">
        <f>Spiele!M16</f>
        <v>0</v>
      </c>
      <c r="E7" s="137">
        <f>Spiele!N16</f>
        <v>130</v>
      </c>
      <c r="F7" s="137">
        <f>Spiele!O16</f>
        <v>124</v>
      </c>
      <c r="G7" s="222">
        <f>Spiele!P16</f>
        <v>147</v>
      </c>
      <c r="H7" s="137">
        <f>Spiele!Q16</f>
        <v>0</v>
      </c>
      <c r="I7" s="137">
        <f>Spiele!R16</f>
        <v>0</v>
      </c>
      <c r="J7" s="222">
        <f>Spiele!S16</f>
        <v>0</v>
      </c>
      <c r="K7" s="137">
        <f>Spiele!T16</f>
        <v>0</v>
      </c>
      <c r="L7" s="137">
        <f>Spiele!U16</f>
        <v>0</v>
      </c>
      <c r="M7" s="222">
        <f>Spiele!V16</f>
        <v>0</v>
      </c>
      <c r="N7" s="137"/>
      <c r="O7" s="137"/>
      <c r="P7" s="222"/>
      <c r="Q7" s="52">
        <f t="shared" si="0"/>
        <v>33.416666666666664</v>
      </c>
    </row>
    <row r="8" spans="1:17">
      <c r="A8" s="119" t="s">
        <v>0</v>
      </c>
      <c r="B8" s="244">
        <f>Spiele!W16</f>
        <v>138</v>
      </c>
      <c r="C8" s="131">
        <f>Spiele!X16</f>
        <v>141</v>
      </c>
      <c r="D8" s="247">
        <f>Spiele!Y16</f>
        <v>120</v>
      </c>
      <c r="E8" s="130">
        <f>Spiele!Z16</f>
        <v>0</v>
      </c>
      <c r="F8" s="130">
        <f>Spiele!AA16</f>
        <v>0</v>
      </c>
      <c r="G8" s="248">
        <f>Spiele!AB16</f>
        <v>0</v>
      </c>
      <c r="H8" s="130">
        <f>Spiele!AC16</f>
        <v>0</v>
      </c>
      <c r="I8" s="130">
        <f>Spiele!AD16</f>
        <v>0</v>
      </c>
      <c r="J8" s="248">
        <f>Spiele!AE16</f>
        <v>0</v>
      </c>
      <c r="K8" s="130">
        <f>Spiele!AF16</f>
        <v>0</v>
      </c>
      <c r="L8" s="130">
        <f>Spiele!AG16</f>
        <v>0</v>
      </c>
      <c r="M8" s="248">
        <f>Spiele!AH16</f>
        <v>0</v>
      </c>
      <c r="N8" s="135"/>
      <c r="O8" s="135"/>
      <c r="P8" s="246"/>
      <c r="Q8" s="122">
        <f t="shared" ref="Q8:Q14" si="1">AVERAGE(B8:P8)</f>
        <v>33.25</v>
      </c>
    </row>
    <row r="9" spans="1:17">
      <c r="A9" s="49" t="s">
        <v>1</v>
      </c>
      <c r="B9" s="233">
        <f>Spiele!AI16</f>
        <v>0</v>
      </c>
      <c r="C9" s="118">
        <f>Spiele!AJ16</f>
        <v>0</v>
      </c>
      <c r="D9" s="223">
        <f>Spiele!AK16</f>
        <v>0</v>
      </c>
      <c r="E9" s="118">
        <f>Spiele!AL16</f>
        <v>0</v>
      </c>
      <c r="F9" s="118">
        <f>Spiele!AM16</f>
        <v>0</v>
      </c>
      <c r="G9" s="223">
        <f>Spiele!AN16</f>
        <v>0</v>
      </c>
      <c r="H9" s="118">
        <f>Spiele!AO16</f>
        <v>0</v>
      </c>
      <c r="I9" s="118">
        <f>Spiele!AP16</f>
        <v>0</v>
      </c>
      <c r="J9" s="223">
        <f>Spiele!AQ16</f>
        <v>0</v>
      </c>
      <c r="K9" s="118">
        <f>Spiele!AR16</f>
        <v>0</v>
      </c>
      <c r="L9" s="118">
        <f>Spiele!AS16</f>
        <v>0</v>
      </c>
      <c r="M9" s="223">
        <f>Spiele!AT16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Spiele!AU16</f>
        <v>0</v>
      </c>
      <c r="C10" s="130">
        <f>Spiele!AV16</f>
        <v>0</v>
      </c>
      <c r="D10" s="248">
        <f>Spiele!AW16</f>
        <v>0</v>
      </c>
      <c r="E10" s="135">
        <f>Spiele!AX16</f>
        <v>0</v>
      </c>
      <c r="F10" s="135">
        <f>Spiele!AY16</f>
        <v>0</v>
      </c>
      <c r="G10" s="246">
        <f>Spiele!AZ16</f>
        <v>0</v>
      </c>
      <c r="H10" s="135">
        <f>Spiele!BA16</f>
        <v>0</v>
      </c>
      <c r="I10" s="135">
        <f>Spiele!BB16</f>
        <v>0</v>
      </c>
      <c r="J10" s="246">
        <f>Spiele!BC16</f>
        <v>0</v>
      </c>
      <c r="K10" s="135">
        <f>Spiele!BD16</f>
        <v>0</v>
      </c>
      <c r="L10" s="135">
        <f>Spiele!BE16</f>
        <v>0</v>
      </c>
      <c r="M10" s="246">
        <f>Spiele!BF16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Spiele!BG16</f>
        <v>0</v>
      </c>
      <c r="C11" s="118">
        <f>Spiele!BH16</f>
        <v>0</v>
      </c>
      <c r="D11" s="223">
        <f>Spiele!BI16</f>
        <v>0</v>
      </c>
      <c r="E11" s="118">
        <f>Spiele!BJ16</f>
        <v>0</v>
      </c>
      <c r="F11" s="118">
        <f>Spiele!BK16</f>
        <v>0</v>
      </c>
      <c r="G11" s="223">
        <f>Spiele!BL16</f>
        <v>0</v>
      </c>
      <c r="H11" s="118">
        <f>Spiele!BM16</f>
        <v>0</v>
      </c>
      <c r="I11" s="118">
        <f>Spiele!BN16</f>
        <v>0</v>
      </c>
      <c r="J11" s="223">
        <f>Spiele!BO16</f>
        <v>0</v>
      </c>
      <c r="K11" s="118">
        <f>Spiele!BP16</f>
        <v>0</v>
      </c>
      <c r="L11" s="118">
        <f>Spiele!BQ16</f>
        <v>0</v>
      </c>
      <c r="M11" s="223">
        <f>Spiele!BR16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Spiele!BS16</f>
        <v>0</v>
      </c>
      <c r="C12" s="130">
        <f>Spiele!BT16</f>
        <v>0</v>
      </c>
      <c r="D12" s="248">
        <f>Spiele!BU16</f>
        <v>0</v>
      </c>
      <c r="E12" s="130">
        <f>Spiele!BV16</f>
        <v>0</v>
      </c>
      <c r="F12" s="130">
        <f>Spiele!BW16</f>
        <v>0</v>
      </c>
      <c r="G12" s="248">
        <f>Spiele!BX16</f>
        <v>0</v>
      </c>
      <c r="H12" s="130">
        <f>Spiele!BY16</f>
        <v>0</v>
      </c>
      <c r="I12" s="130">
        <f>Spiele!BZ16</f>
        <v>0</v>
      </c>
      <c r="J12" s="248">
        <f>Spiele!CA16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Spiele!CB16</f>
        <v>0</v>
      </c>
      <c r="C13" s="137">
        <f>Spiele!CC16</f>
        <v>0</v>
      </c>
      <c r="D13" s="222">
        <f>Spiele!CD16</f>
        <v>0</v>
      </c>
      <c r="E13" s="137">
        <f>Spiele!CE16</f>
        <v>0</v>
      </c>
      <c r="F13" s="137">
        <f>Spiele!CF16</f>
        <v>0</v>
      </c>
      <c r="G13" s="222">
        <f>Spiele!CG16</f>
        <v>0</v>
      </c>
      <c r="H13" s="137">
        <f>Spiele!CH16</f>
        <v>0</v>
      </c>
      <c r="I13" s="137">
        <f>Spiele!CI16</f>
        <v>0</v>
      </c>
      <c r="J13" s="222">
        <f>Spiele!CJ16</f>
        <v>0</v>
      </c>
      <c r="K13" s="137">
        <f>Spiele!CK16</f>
        <v>0</v>
      </c>
      <c r="L13" s="137">
        <f>Spiele!CL16</f>
        <v>0</v>
      </c>
      <c r="M13" s="222">
        <f>Spiele!CM16</f>
        <v>0</v>
      </c>
      <c r="N13" s="137">
        <f>Spiele!CN16</f>
        <v>0</v>
      </c>
      <c r="O13" s="137">
        <f>Spiele!CO16</f>
        <v>0</v>
      </c>
      <c r="P13" s="222">
        <f>Spiele!CP16</f>
        <v>0</v>
      </c>
      <c r="Q13" s="52">
        <f t="shared" si="1"/>
        <v>0</v>
      </c>
    </row>
    <row r="14" spans="1:17">
      <c r="A14" s="119" t="s">
        <v>7</v>
      </c>
      <c r="B14" s="244">
        <f>Spiele!CQ16</f>
        <v>0</v>
      </c>
      <c r="C14" s="130">
        <f>Spiele!CR16</f>
        <v>0</v>
      </c>
      <c r="D14" s="248">
        <f>Spiele!CS16</f>
        <v>0</v>
      </c>
      <c r="E14" s="135">
        <f>Spiele!CT16</f>
        <v>0</v>
      </c>
      <c r="F14" s="135">
        <f>Spiele!CU16</f>
        <v>0</v>
      </c>
      <c r="G14" s="246">
        <f>Spiele!CV16</f>
        <v>0</v>
      </c>
      <c r="H14" s="135">
        <f>Spiele!CW16</f>
        <v>0</v>
      </c>
      <c r="I14" s="135">
        <f>Spiele!CX16</f>
        <v>0</v>
      </c>
      <c r="J14" s="246">
        <f>Spiele!CY16</f>
        <v>0</v>
      </c>
      <c r="K14" s="135">
        <f>Spiele!CZ16</f>
        <v>0</v>
      </c>
      <c r="L14" s="135">
        <f>Spiele!DA16</f>
        <v>0</v>
      </c>
      <c r="M14" s="246">
        <f>Spiele!DB16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Spiele!DC16</f>
        <v>0</v>
      </c>
      <c r="C15" s="137">
        <f>Spiele!DD16</f>
        <v>0</v>
      </c>
      <c r="D15" s="222">
        <f>Spiele!DE16</f>
        <v>0</v>
      </c>
      <c r="E15" s="137">
        <f>Spiele!DF16</f>
        <v>0</v>
      </c>
      <c r="F15" s="137">
        <f>Spiele!DG16</f>
        <v>0</v>
      </c>
      <c r="G15" s="222">
        <f>Spiele!DH16</f>
        <v>0</v>
      </c>
      <c r="H15" s="137">
        <f>Spiele!DI16</f>
        <v>0</v>
      </c>
      <c r="I15" s="137">
        <f>Spiele!DJ16</f>
        <v>0</v>
      </c>
      <c r="J15" s="222">
        <f>Spiele!DK16</f>
        <v>0</v>
      </c>
      <c r="K15" s="137">
        <f>Spiele!DL16</f>
        <v>0</v>
      </c>
      <c r="L15" s="137">
        <f>Spiele!DM16</f>
        <v>0</v>
      </c>
      <c r="M15" s="222">
        <f>Spiele!DN16</f>
        <v>0</v>
      </c>
      <c r="N15" s="137"/>
      <c r="O15" s="137"/>
      <c r="P15" s="222"/>
      <c r="Q15" s="52">
        <f t="shared" ref="Q15:Q16" si="2">AVERAGE(B15:P15)</f>
        <v>0</v>
      </c>
    </row>
    <row r="16" spans="1:17">
      <c r="A16" s="119" t="s">
        <v>9</v>
      </c>
      <c r="B16" s="243">
        <f>Spiele!DO16</f>
        <v>0</v>
      </c>
      <c r="C16" s="135">
        <f>Spiele!DP16</f>
        <v>0</v>
      </c>
      <c r="D16" s="246">
        <f>Spiele!DQ16</f>
        <v>0</v>
      </c>
      <c r="E16" s="135">
        <f>Spiele!DR16</f>
        <v>0</v>
      </c>
      <c r="F16" s="135">
        <f>Spiele!DS16</f>
        <v>0</v>
      </c>
      <c r="G16" s="246">
        <f>Spiele!DT16</f>
        <v>0</v>
      </c>
      <c r="H16" s="135">
        <f>Spiele!DU16</f>
        <v>0</v>
      </c>
      <c r="I16" s="135">
        <f>Spiele!DV16</f>
        <v>0</v>
      </c>
      <c r="J16" s="246">
        <f>Spiele!DW16</f>
        <v>0</v>
      </c>
      <c r="K16" s="135"/>
      <c r="L16" s="135"/>
      <c r="M16" s="246"/>
      <c r="N16" s="135"/>
      <c r="O16" s="135"/>
      <c r="P16" s="246"/>
      <c r="Q16" s="122">
        <f t="shared" si="2"/>
        <v>0</v>
      </c>
    </row>
    <row r="17" spans="1:17">
      <c r="A17" s="49"/>
      <c r="B17" s="137"/>
      <c r="C17" s="137"/>
      <c r="D17" s="201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2"/>
    </row>
  </sheetData>
  <conditionalFormatting sqref="B6:P16">
    <cfRule type="cellIs" dxfId="33" priority="1" operator="lessThan">
      <formula>150</formula>
    </cfRule>
    <cfRule type="cellIs" dxfId="32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8459-779E-40F7-9ED2-F2B59C7346C5}">
  <dimension ref="A1:Q17"/>
  <sheetViews>
    <sheetView topLeftCell="A11" zoomScale="120" zoomScaleNormal="12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7109375" customWidth="1"/>
  </cols>
  <sheetData>
    <row r="1" spans="1:17" ht="21">
      <c r="A1" s="35" t="s">
        <v>44</v>
      </c>
    </row>
    <row r="2" spans="1:17" ht="23.25">
      <c r="A2" s="36" t="s">
        <v>22</v>
      </c>
      <c r="E2" s="37" t="s">
        <v>111</v>
      </c>
    </row>
    <row r="3" spans="1:17" ht="6" customHeight="1"/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Spiele!B18</f>
        <v>0</v>
      </c>
      <c r="C6" s="135">
        <f>Spiele!C18</f>
        <v>0</v>
      </c>
      <c r="D6" s="246">
        <f>Spiele!D18</f>
        <v>0</v>
      </c>
      <c r="E6" s="135">
        <f>Spiele!E18</f>
        <v>0</v>
      </c>
      <c r="F6" s="135">
        <f>Spiele!F18</f>
        <v>0</v>
      </c>
      <c r="G6" s="246">
        <f>Spiele!G18</f>
        <v>0</v>
      </c>
      <c r="H6" s="135">
        <f>Spiele!H18</f>
        <v>0</v>
      </c>
      <c r="I6" s="135">
        <f>Spiele!I18</f>
        <v>0</v>
      </c>
      <c r="J6" s="246">
        <f>Spiele!J18</f>
        <v>0</v>
      </c>
      <c r="K6" s="135"/>
      <c r="L6" s="135"/>
      <c r="M6" s="246"/>
      <c r="N6" s="135"/>
      <c r="O6" s="135"/>
      <c r="P6" s="246"/>
      <c r="Q6" s="122">
        <f t="shared" ref="Q6:Q7" si="0">AVERAGE(B6:P6)</f>
        <v>0</v>
      </c>
    </row>
    <row r="7" spans="1:17">
      <c r="A7" s="49" t="s">
        <v>11</v>
      </c>
      <c r="B7" s="232">
        <f>Spiele!K18</f>
        <v>154</v>
      </c>
      <c r="C7" s="137">
        <f>Spiele!L18</f>
        <v>171</v>
      </c>
      <c r="D7" s="222">
        <f>Spiele!M18</f>
        <v>161</v>
      </c>
      <c r="E7" s="137">
        <f>Spiele!N18</f>
        <v>0</v>
      </c>
      <c r="F7" s="137">
        <f>Spiele!O18</f>
        <v>0</v>
      </c>
      <c r="G7" s="222">
        <f>Spiele!P18</f>
        <v>0</v>
      </c>
      <c r="H7" s="137">
        <f>Spiele!Q18</f>
        <v>162</v>
      </c>
      <c r="I7" s="137">
        <f>Spiele!R18</f>
        <v>145</v>
      </c>
      <c r="J7" s="222">
        <f>Spiele!S18</f>
        <v>172</v>
      </c>
      <c r="K7" s="137">
        <f>Spiele!T18</f>
        <v>158</v>
      </c>
      <c r="L7" s="137">
        <f>Spiele!U18</f>
        <v>161</v>
      </c>
      <c r="M7" s="222">
        <f>Spiele!V18</f>
        <v>157</v>
      </c>
      <c r="N7" s="137"/>
      <c r="O7" s="137"/>
      <c r="P7" s="222"/>
      <c r="Q7" s="52">
        <f t="shared" si="0"/>
        <v>120.08333333333333</v>
      </c>
    </row>
    <row r="8" spans="1:17">
      <c r="A8" s="119" t="s">
        <v>0</v>
      </c>
      <c r="B8" s="244">
        <f>Spiele!W18</f>
        <v>135</v>
      </c>
      <c r="C8" s="131">
        <f>Spiele!X18</f>
        <v>184</v>
      </c>
      <c r="D8" s="247">
        <f>Spiele!Y18</f>
        <v>185</v>
      </c>
      <c r="E8" s="130">
        <f>Spiele!Z18</f>
        <v>0</v>
      </c>
      <c r="F8" s="130">
        <f>Spiele!AA18</f>
        <v>0</v>
      </c>
      <c r="G8" s="248">
        <f>Spiele!AB18</f>
        <v>0</v>
      </c>
      <c r="H8" s="130">
        <f>Spiele!AC18</f>
        <v>0</v>
      </c>
      <c r="I8" s="130">
        <f>Spiele!AD18</f>
        <v>0</v>
      </c>
      <c r="J8" s="248">
        <f>Spiele!AE18</f>
        <v>0</v>
      </c>
      <c r="K8" s="130">
        <f>Spiele!AF18</f>
        <v>0</v>
      </c>
      <c r="L8" s="130">
        <f>Spiele!AG18</f>
        <v>0</v>
      </c>
      <c r="M8" s="248">
        <f>Spiele!AH18</f>
        <v>0</v>
      </c>
      <c r="N8" s="135"/>
      <c r="O8" s="135"/>
      <c r="P8" s="246"/>
      <c r="Q8" s="122">
        <f t="shared" ref="Q8:Q16" si="1">AVERAGE(B8:P8)</f>
        <v>42</v>
      </c>
    </row>
    <row r="9" spans="1:17">
      <c r="A9" s="49" t="s">
        <v>1</v>
      </c>
      <c r="B9" s="233">
        <f>Spiele!AI18</f>
        <v>0</v>
      </c>
      <c r="C9" s="118">
        <f>Spiele!AJ18</f>
        <v>0</v>
      </c>
      <c r="D9" s="223">
        <f>Spiele!AK18</f>
        <v>0</v>
      </c>
      <c r="E9" s="118">
        <f>Spiele!AL18</f>
        <v>0</v>
      </c>
      <c r="F9" s="118">
        <f>Spiele!AM18</f>
        <v>0</v>
      </c>
      <c r="G9" s="223">
        <f>Spiele!AN18</f>
        <v>0</v>
      </c>
      <c r="H9" s="118">
        <f>Spiele!AO18</f>
        <v>0</v>
      </c>
      <c r="I9" s="118">
        <f>Spiele!AP18</f>
        <v>0</v>
      </c>
      <c r="J9" s="223">
        <f>Spiele!AQ18</f>
        <v>0</v>
      </c>
      <c r="K9" s="118">
        <f>Spiele!AR18</f>
        <v>0</v>
      </c>
      <c r="L9" s="118">
        <f>Spiele!AS18</f>
        <v>0</v>
      </c>
      <c r="M9" s="223">
        <f>Spiele!AT18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Spiele!AU18</f>
        <v>0</v>
      </c>
      <c r="C10" s="130">
        <f>Spiele!AV18</f>
        <v>0</v>
      </c>
      <c r="D10" s="248">
        <f>Spiele!AW18</f>
        <v>0</v>
      </c>
      <c r="E10" s="135">
        <f>Spiele!AX18</f>
        <v>0</v>
      </c>
      <c r="F10" s="135">
        <f>Spiele!AY18</f>
        <v>0</v>
      </c>
      <c r="G10" s="246">
        <f>Spiele!AZ18</f>
        <v>0</v>
      </c>
      <c r="H10" s="135">
        <f>Spiele!BA18</f>
        <v>0</v>
      </c>
      <c r="I10" s="135">
        <f>Spiele!BB18</f>
        <v>0</v>
      </c>
      <c r="J10" s="246">
        <f>Spiele!BC18</f>
        <v>0</v>
      </c>
      <c r="K10" s="135">
        <f>Spiele!BD18</f>
        <v>0</v>
      </c>
      <c r="L10" s="135">
        <f>Spiele!BE18</f>
        <v>0</v>
      </c>
      <c r="M10" s="246">
        <f>Spiele!BF18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Spiele!BG18</f>
        <v>0</v>
      </c>
      <c r="C11" s="118">
        <f>Spiele!BH18</f>
        <v>0</v>
      </c>
      <c r="D11" s="223">
        <f>Spiele!BI18</f>
        <v>0</v>
      </c>
      <c r="E11" s="118">
        <f>Spiele!BJ18</f>
        <v>0</v>
      </c>
      <c r="F11" s="118">
        <f>Spiele!BK18</f>
        <v>0</v>
      </c>
      <c r="G11" s="223">
        <f>Spiele!BL18</f>
        <v>0</v>
      </c>
      <c r="H11" s="118">
        <f>Spiele!BM18</f>
        <v>0</v>
      </c>
      <c r="I11" s="118">
        <f>Spiele!BN18</f>
        <v>0</v>
      </c>
      <c r="J11" s="223">
        <f>Spiele!BO18</f>
        <v>0</v>
      </c>
      <c r="K11" s="118">
        <f>Spiele!BP18</f>
        <v>0</v>
      </c>
      <c r="L11" s="118">
        <f>Spiele!BQ18</f>
        <v>0</v>
      </c>
      <c r="M11" s="223">
        <f>Spiele!BR18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Spiele!BS18</f>
        <v>0</v>
      </c>
      <c r="C12" s="130">
        <f>Spiele!BT18</f>
        <v>0</v>
      </c>
      <c r="D12" s="248">
        <f>Spiele!BU18</f>
        <v>0</v>
      </c>
      <c r="E12" s="130">
        <f>Spiele!BV18</f>
        <v>0</v>
      </c>
      <c r="F12" s="130">
        <f>Spiele!BW18</f>
        <v>0</v>
      </c>
      <c r="G12" s="248">
        <f>Spiele!BX18</f>
        <v>0</v>
      </c>
      <c r="H12" s="130">
        <f>Spiele!BY18</f>
        <v>0</v>
      </c>
      <c r="I12" s="130">
        <f>Spiele!BZ18</f>
        <v>0</v>
      </c>
      <c r="J12" s="248">
        <f>Spiele!CA18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Spiele!CB18</f>
        <v>0</v>
      </c>
      <c r="C13" s="137">
        <f>Spiele!CC18</f>
        <v>0</v>
      </c>
      <c r="D13" s="222">
        <f>Spiele!CD18</f>
        <v>0</v>
      </c>
      <c r="E13" s="137">
        <f>Spiele!CE18</f>
        <v>0</v>
      </c>
      <c r="F13" s="137">
        <f>Spiele!CF18</f>
        <v>0</v>
      </c>
      <c r="G13" s="222">
        <f>Spiele!CG18</f>
        <v>0</v>
      </c>
      <c r="H13" s="137">
        <f>Spiele!CH18</f>
        <v>0</v>
      </c>
      <c r="I13" s="137">
        <f>Spiele!CI18</f>
        <v>0</v>
      </c>
      <c r="J13" s="222">
        <f>Spiele!CJ18</f>
        <v>0</v>
      </c>
      <c r="K13" s="137">
        <f>Spiele!CK18</f>
        <v>0</v>
      </c>
      <c r="L13" s="137">
        <f>Spiele!CL18</f>
        <v>0</v>
      </c>
      <c r="M13" s="222">
        <f>Spiele!CM18</f>
        <v>0</v>
      </c>
      <c r="N13" s="137">
        <f>Spiele!CN18</f>
        <v>0</v>
      </c>
      <c r="O13" s="137">
        <f>Spiele!CO18</f>
        <v>0</v>
      </c>
      <c r="P13" s="222">
        <f>Spiele!CP18</f>
        <v>0</v>
      </c>
      <c r="Q13" s="52">
        <f t="shared" si="1"/>
        <v>0</v>
      </c>
    </row>
    <row r="14" spans="1:17">
      <c r="A14" s="119" t="s">
        <v>7</v>
      </c>
      <c r="B14" s="244">
        <f>Spiele!CQ18</f>
        <v>0</v>
      </c>
      <c r="C14" s="130">
        <f>Spiele!CR18</f>
        <v>0</v>
      </c>
      <c r="D14" s="248">
        <f>Spiele!CS18</f>
        <v>0</v>
      </c>
      <c r="E14" s="135">
        <f>Spiele!CT18</f>
        <v>0</v>
      </c>
      <c r="F14" s="135">
        <f>Spiele!CU18</f>
        <v>0</v>
      </c>
      <c r="G14" s="246">
        <f>Spiele!CV18</f>
        <v>0</v>
      </c>
      <c r="H14" s="135">
        <f>Spiele!CW18</f>
        <v>0</v>
      </c>
      <c r="I14" s="135">
        <f>Spiele!CX18</f>
        <v>0</v>
      </c>
      <c r="J14" s="246">
        <f>Spiele!CY18</f>
        <v>0</v>
      </c>
      <c r="K14" s="135">
        <f>Spiele!CZ18</f>
        <v>0</v>
      </c>
      <c r="L14" s="135">
        <f>Spiele!DA18</f>
        <v>0</v>
      </c>
      <c r="M14" s="246">
        <f>Spiele!DB18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Spiele!DC18</f>
        <v>0</v>
      </c>
      <c r="C15" s="137">
        <f>Spiele!DD18</f>
        <v>0</v>
      </c>
      <c r="D15" s="222">
        <f>Spiele!DE18</f>
        <v>0</v>
      </c>
      <c r="E15" s="137">
        <f>Spiele!DF18</f>
        <v>0</v>
      </c>
      <c r="F15" s="137">
        <f>Spiele!DG18</f>
        <v>0</v>
      </c>
      <c r="G15" s="222">
        <f>Spiele!DH18</f>
        <v>0</v>
      </c>
      <c r="H15" s="137">
        <f>Spiele!DI18</f>
        <v>0</v>
      </c>
      <c r="I15" s="137">
        <f>Spiele!DJ18</f>
        <v>0</v>
      </c>
      <c r="J15" s="222">
        <f>Spiele!DK18</f>
        <v>0</v>
      </c>
      <c r="K15" s="137">
        <f>Spiele!DL18</f>
        <v>0</v>
      </c>
      <c r="L15" s="137">
        <f>Spiele!DM18</f>
        <v>0</v>
      </c>
      <c r="M15" s="222">
        <f>Spiele!DN18</f>
        <v>0</v>
      </c>
      <c r="N15" s="137"/>
      <c r="O15" s="137"/>
      <c r="P15" s="222"/>
      <c r="Q15" s="52">
        <f t="shared" si="1"/>
        <v>0</v>
      </c>
    </row>
    <row r="16" spans="1:17">
      <c r="A16" s="241" t="s">
        <v>9</v>
      </c>
      <c r="B16" s="245">
        <f>Spiele!DO18</f>
        <v>0</v>
      </c>
      <c r="C16" s="242">
        <f>Spiele!DP18</f>
        <v>0</v>
      </c>
      <c r="D16" s="249">
        <f>Spiele!DQ18</f>
        <v>0</v>
      </c>
      <c r="E16" s="242">
        <f>Spiele!DR18</f>
        <v>0</v>
      </c>
      <c r="F16" s="242">
        <f>Spiele!DS18</f>
        <v>0</v>
      </c>
      <c r="G16" s="249">
        <f>Spiele!DT18</f>
        <v>0</v>
      </c>
      <c r="H16" s="242">
        <f>Spiele!DU18</f>
        <v>0</v>
      </c>
      <c r="I16" s="242">
        <f>Spiele!DV18</f>
        <v>0</v>
      </c>
      <c r="J16" s="249">
        <f>Spiele!DW18</f>
        <v>0</v>
      </c>
      <c r="K16" s="242"/>
      <c r="L16" s="242"/>
      <c r="M16" s="249"/>
      <c r="N16" s="242"/>
      <c r="O16" s="242"/>
      <c r="P16" s="249"/>
      <c r="Q16" s="241">
        <f t="shared" si="1"/>
        <v>0</v>
      </c>
    </row>
    <row r="17" spans="1:17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</sheetData>
  <conditionalFormatting sqref="B6:P16">
    <cfRule type="cellIs" dxfId="31" priority="1" operator="lessThan">
      <formula>150</formula>
    </cfRule>
    <cfRule type="cellIs" dxfId="30" priority="2" operator="greaterThan">
      <formula>199</formula>
    </cfRule>
  </conditionalFormatting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FB37-37CC-4BD3-93B1-90A3712C40E3}">
  <dimension ref="A1:Q16"/>
  <sheetViews>
    <sheetView topLeftCell="A4" zoomScale="120" zoomScaleNormal="12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113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/>
      <c r="C6" s="146"/>
      <c r="D6" s="246"/>
      <c r="E6" s="135">
        <f>Spiele!E17</f>
        <v>185</v>
      </c>
      <c r="F6" s="135">
        <f>Spiele!F17</f>
        <v>190</v>
      </c>
      <c r="G6" s="254">
        <f>Spiele!G17</f>
        <v>146</v>
      </c>
      <c r="H6" s="146"/>
      <c r="I6" s="135"/>
      <c r="J6" s="246"/>
      <c r="K6" s="146"/>
      <c r="L6" s="135"/>
      <c r="M6" s="254"/>
      <c r="N6" s="135"/>
      <c r="O6" s="135"/>
      <c r="P6" s="246"/>
      <c r="Q6" s="122">
        <f t="shared" ref="Q6:Q16" si="0">AVERAGE(B6:P6)</f>
        <v>173.66666666666666</v>
      </c>
    </row>
    <row r="7" spans="1:17">
      <c r="A7" s="49" t="s">
        <v>11</v>
      </c>
      <c r="B7" s="251">
        <f>Spiele!K17</f>
        <v>103</v>
      </c>
      <c r="C7" s="137">
        <f>Spiele!L17</f>
        <v>162</v>
      </c>
      <c r="D7" s="252">
        <f>Spiele!M17</f>
        <v>180</v>
      </c>
      <c r="E7" s="137">
        <f>Spiele!N17</f>
        <v>111</v>
      </c>
      <c r="F7" s="137">
        <f>Spiele!O17</f>
        <v>159</v>
      </c>
      <c r="G7" s="252">
        <f>Spiele!P17</f>
        <v>126</v>
      </c>
      <c r="H7" s="143">
        <f>Spiele!Q17</f>
        <v>118</v>
      </c>
      <c r="I7" s="137">
        <f>Spiele!R17</f>
        <v>124</v>
      </c>
      <c r="J7" s="222">
        <f>Spiele!S17</f>
        <v>132</v>
      </c>
      <c r="K7" s="143">
        <f>Spiele!T17</f>
        <v>122</v>
      </c>
      <c r="L7" s="137">
        <f>Spiele!U17</f>
        <v>139</v>
      </c>
      <c r="M7" s="222">
        <f>Spiele!V17</f>
        <v>134</v>
      </c>
      <c r="N7" s="137"/>
      <c r="O7" s="137"/>
      <c r="P7" s="222"/>
      <c r="Q7" s="52">
        <f t="shared" si="0"/>
        <v>134.16666666666666</v>
      </c>
    </row>
    <row r="8" spans="1:17">
      <c r="A8" s="119" t="s">
        <v>0</v>
      </c>
      <c r="B8" s="244">
        <f>Spiele!W17</f>
        <v>203</v>
      </c>
      <c r="C8" s="148">
        <f>Spiele!X17</f>
        <v>167</v>
      </c>
      <c r="D8" s="247">
        <f>Spiele!Y17</f>
        <v>151</v>
      </c>
      <c r="E8" s="147">
        <f>Spiele!Z17</f>
        <v>0</v>
      </c>
      <c r="F8" s="147">
        <f>Spiele!AA17</f>
        <v>0</v>
      </c>
      <c r="G8" s="255">
        <f>Spiele!AB17</f>
        <v>0</v>
      </c>
      <c r="H8" s="130">
        <f>Spiele!AC17</f>
        <v>0</v>
      </c>
      <c r="I8" s="130">
        <f>Spiele!AD17</f>
        <v>0</v>
      </c>
      <c r="J8" s="248">
        <f>Spiele!AE17</f>
        <v>0</v>
      </c>
      <c r="K8" s="130">
        <f>Spiele!AF17</f>
        <v>0</v>
      </c>
      <c r="L8" s="130">
        <f>Spiele!AG17</f>
        <v>0</v>
      </c>
      <c r="M8" s="248">
        <f>Spiele!AH17</f>
        <v>0</v>
      </c>
      <c r="N8" s="135"/>
      <c r="O8" s="135"/>
      <c r="P8" s="246"/>
      <c r="Q8" s="122">
        <f t="shared" si="0"/>
        <v>43.416666666666664</v>
      </c>
    </row>
    <row r="9" spans="1:17">
      <c r="A9" s="49" t="s">
        <v>1</v>
      </c>
      <c r="B9" s="233">
        <f>Spiele!AI17</f>
        <v>0</v>
      </c>
      <c r="C9" s="142">
        <f>Spiele!AJ17</f>
        <v>0</v>
      </c>
      <c r="D9" s="253">
        <f>Spiele!AK17</f>
        <v>0</v>
      </c>
      <c r="E9" s="118">
        <f>Spiele!AL17</f>
        <v>0</v>
      </c>
      <c r="F9" s="118">
        <f>Spiele!AM17</f>
        <v>0</v>
      </c>
      <c r="G9" s="223">
        <f>Spiele!AN17</f>
        <v>0</v>
      </c>
      <c r="H9" s="118">
        <f>Spiele!AO17</f>
        <v>0</v>
      </c>
      <c r="I9" s="118">
        <f>Spiele!AP17</f>
        <v>0</v>
      </c>
      <c r="J9" s="223">
        <f>Spiele!AQ17</f>
        <v>0</v>
      </c>
      <c r="K9" s="118">
        <f>Spiele!AR17</f>
        <v>0</v>
      </c>
      <c r="L9" s="118">
        <f>Spiele!AS17</f>
        <v>0</v>
      </c>
      <c r="M9" s="223">
        <f>Spiele!AT17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Spiele!AU17</f>
        <v>0</v>
      </c>
      <c r="C10" s="130">
        <f>Spiele!AV17</f>
        <v>0</v>
      </c>
      <c r="D10" s="248">
        <f>Spiele!AW17</f>
        <v>0</v>
      </c>
      <c r="E10" s="135">
        <f>Spiele!AX17</f>
        <v>0</v>
      </c>
      <c r="F10" s="135">
        <f>Spiele!AY17</f>
        <v>0</v>
      </c>
      <c r="G10" s="246">
        <f>Spiele!AZ17</f>
        <v>0</v>
      </c>
      <c r="H10" s="135">
        <f>Spiele!BA17</f>
        <v>0</v>
      </c>
      <c r="I10" s="135">
        <f>Spiele!BB17</f>
        <v>0</v>
      </c>
      <c r="J10" s="246">
        <f>Spiele!BC17</f>
        <v>0</v>
      </c>
      <c r="K10" s="135">
        <f>Spiele!BD17</f>
        <v>0</v>
      </c>
      <c r="L10" s="135">
        <f>Spiele!BE17</f>
        <v>0</v>
      </c>
      <c r="M10" s="246">
        <f>Spiele!BF17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Spiele!BG17</f>
        <v>0</v>
      </c>
      <c r="C11" s="118">
        <f>Spiele!BH17</f>
        <v>0</v>
      </c>
      <c r="D11" s="223">
        <f>Spiele!BI17</f>
        <v>0</v>
      </c>
      <c r="E11" s="118">
        <f>Spiele!BJ17</f>
        <v>0</v>
      </c>
      <c r="F11" s="118">
        <f>Spiele!BK17</f>
        <v>0</v>
      </c>
      <c r="G11" s="223">
        <f>Spiele!BL17</f>
        <v>0</v>
      </c>
      <c r="H11" s="118">
        <f>Spiele!BM17</f>
        <v>0</v>
      </c>
      <c r="I11" s="118">
        <f>Spiele!BN17</f>
        <v>0</v>
      </c>
      <c r="J11" s="223">
        <f>Spiele!BO17</f>
        <v>0</v>
      </c>
      <c r="K11" s="118">
        <f>Spiele!BP17</f>
        <v>0</v>
      </c>
      <c r="L11" s="118">
        <f>Spiele!BQ17</f>
        <v>0</v>
      </c>
      <c r="M11" s="223">
        <f>Spiele!BR17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Spiele!BS17</f>
        <v>0</v>
      </c>
      <c r="C12" s="130">
        <f>Spiele!BT17</f>
        <v>0</v>
      </c>
      <c r="D12" s="248">
        <f>Spiele!BU17</f>
        <v>0</v>
      </c>
      <c r="E12" s="130">
        <f>Spiele!BV17</f>
        <v>0</v>
      </c>
      <c r="F12" s="130">
        <f>Spiele!BW17</f>
        <v>0</v>
      </c>
      <c r="G12" s="248">
        <f>Spiele!BX17</f>
        <v>0</v>
      </c>
      <c r="H12" s="130">
        <f>Spiele!BY17</f>
        <v>0</v>
      </c>
      <c r="I12" s="130">
        <f>Spiele!BZ17</f>
        <v>0</v>
      </c>
      <c r="J12" s="248">
        <f>Spiele!CA17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Spiele!CB17</f>
        <v>0</v>
      </c>
      <c r="C13" s="137">
        <f>Spiele!CC17</f>
        <v>0</v>
      </c>
      <c r="D13" s="222">
        <f>Spiele!CD17</f>
        <v>0</v>
      </c>
      <c r="E13" s="137">
        <f>Spiele!CE17</f>
        <v>0</v>
      </c>
      <c r="F13" s="137">
        <f>Spiele!CF17</f>
        <v>0</v>
      </c>
      <c r="G13" s="222">
        <f>Spiele!CG17</f>
        <v>0</v>
      </c>
      <c r="H13" s="137">
        <f>Spiele!CH17</f>
        <v>0</v>
      </c>
      <c r="I13" s="137">
        <f>Spiele!CI17</f>
        <v>0</v>
      </c>
      <c r="J13" s="222">
        <f>Spiele!CJ17</f>
        <v>0</v>
      </c>
      <c r="K13" s="137">
        <f>Spiele!CK17</f>
        <v>0</v>
      </c>
      <c r="L13" s="137">
        <f>Spiele!CL17</f>
        <v>0</v>
      </c>
      <c r="M13" s="222">
        <f>Spiele!CM17</f>
        <v>0</v>
      </c>
      <c r="N13" s="137">
        <f>Spiele!CN17</f>
        <v>0</v>
      </c>
      <c r="O13" s="137">
        <f>Spiele!CO17</f>
        <v>0</v>
      </c>
      <c r="P13" s="222">
        <f>Spiele!CP17</f>
        <v>0</v>
      </c>
      <c r="Q13" s="52">
        <f t="shared" si="0"/>
        <v>0</v>
      </c>
    </row>
    <row r="14" spans="1:17">
      <c r="A14" s="119" t="s">
        <v>7</v>
      </c>
      <c r="B14" s="244">
        <f>Spiele!CQ17</f>
        <v>0</v>
      </c>
      <c r="C14" s="130">
        <f>Spiele!CR17</f>
        <v>0</v>
      </c>
      <c r="D14" s="248">
        <f>Spiele!CS17</f>
        <v>0</v>
      </c>
      <c r="E14" s="135">
        <f>Spiele!CT17</f>
        <v>0</v>
      </c>
      <c r="F14" s="135">
        <f>Spiele!CU17</f>
        <v>0</v>
      </c>
      <c r="G14" s="246">
        <f>Spiele!CV17</f>
        <v>0</v>
      </c>
      <c r="H14" s="135">
        <f>Spiele!CW17</f>
        <v>0</v>
      </c>
      <c r="I14" s="135">
        <f>Spiele!CX17</f>
        <v>0</v>
      </c>
      <c r="J14" s="246">
        <f>Spiele!CY17</f>
        <v>0</v>
      </c>
      <c r="K14" s="135">
        <f>Spiele!CZ17</f>
        <v>0</v>
      </c>
      <c r="L14" s="135">
        <f>Spiele!DA17</f>
        <v>0</v>
      </c>
      <c r="M14" s="246">
        <f>Spiele!DB17</f>
        <v>0</v>
      </c>
      <c r="N14" s="135"/>
      <c r="O14" s="135"/>
      <c r="P14" s="246"/>
      <c r="Q14" s="122">
        <f t="shared" si="0"/>
        <v>0</v>
      </c>
    </row>
    <row r="15" spans="1:17">
      <c r="A15" s="49" t="s">
        <v>8</v>
      </c>
      <c r="B15" s="232">
        <f>Spiele!DC17</f>
        <v>0</v>
      </c>
      <c r="C15" s="137">
        <f>Spiele!DD17</f>
        <v>0</v>
      </c>
      <c r="D15" s="222">
        <f>Spiele!DE17</f>
        <v>0</v>
      </c>
      <c r="E15" s="137">
        <f>Spiele!DF17</f>
        <v>0</v>
      </c>
      <c r="F15" s="137">
        <f>Spiele!DG17</f>
        <v>0</v>
      </c>
      <c r="G15" s="222">
        <f>Spiele!DH17</f>
        <v>0</v>
      </c>
      <c r="H15" s="137">
        <f>Spiele!DI17</f>
        <v>0</v>
      </c>
      <c r="I15" s="137">
        <f>Spiele!DJ17</f>
        <v>0</v>
      </c>
      <c r="J15" s="222">
        <f>Spiele!DK17</f>
        <v>0</v>
      </c>
      <c r="K15" s="137">
        <f>Spiele!DL17</f>
        <v>0</v>
      </c>
      <c r="L15" s="137">
        <f>Spiele!DM17</f>
        <v>0</v>
      </c>
      <c r="M15" s="222">
        <f>Spiele!DN17</f>
        <v>0</v>
      </c>
      <c r="N15" s="137"/>
      <c r="O15" s="137"/>
      <c r="P15" s="222"/>
      <c r="Q15" s="52">
        <f t="shared" si="0"/>
        <v>0</v>
      </c>
    </row>
    <row r="16" spans="1:17">
      <c r="A16" s="241" t="s">
        <v>9</v>
      </c>
      <c r="B16" s="258">
        <f>Spiele!DO17</f>
        <v>0</v>
      </c>
      <c r="C16" s="241">
        <f>Spiele!DP17</f>
        <v>0</v>
      </c>
      <c r="D16" s="259">
        <f>Spiele!DQ17</f>
        <v>0</v>
      </c>
      <c r="E16" s="241">
        <f>Spiele!DR17</f>
        <v>0</v>
      </c>
      <c r="F16" s="241">
        <f>Spiele!DS17</f>
        <v>0</v>
      </c>
      <c r="G16" s="259">
        <f>Spiele!DT17</f>
        <v>0</v>
      </c>
      <c r="H16" s="241">
        <f>Spiele!DU17</f>
        <v>0</v>
      </c>
      <c r="I16" s="241">
        <f>Spiele!DV17</f>
        <v>0</v>
      </c>
      <c r="J16" s="259">
        <f>Spiele!DW17</f>
        <v>0</v>
      </c>
      <c r="K16" s="241"/>
      <c r="L16" s="241"/>
      <c r="M16" s="259"/>
      <c r="N16" s="241"/>
      <c r="O16" s="241"/>
      <c r="P16" s="259"/>
      <c r="Q16" s="241">
        <f t="shared" si="0"/>
        <v>0</v>
      </c>
    </row>
  </sheetData>
  <conditionalFormatting sqref="B6:P16">
    <cfRule type="cellIs" dxfId="29" priority="1" operator="lessThan">
      <formula>150</formula>
    </cfRule>
    <cfRule type="cellIs" dxfId="28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70E8-5C28-4376-8DB6-C308E281A4BF}">
  <dimension ref="A1:Q16"/>
  <sheetViews>
    <sheetView view="pageLayout" topLeftCell="A12" zoomScale="120" zoomScaleNormal="120" zoomScalePageLayoutView="120" workbookViewId="0">
      <selection activeCell="R13" sqref="R13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140625" customWidth="1"/>
  </cols>
  <sheetData>
    <row r="1" spans="1:17" ht="21">
      <c r="A1" s="35" t="s">
        <v>44</v>
      </c>
    </row>
    <row r="2" spans="1:17" ht="23.25">
      <c r="A2" s="36" t="s">
        <v>54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97">
        <f>Spiele!B19</f>
        <v>142</v>
      </c>
      <c r="C6" s="135">
        <f>Spiele!C19</f>
        <v>160</v>
      </c>
      <c r="D6" s="246">
        <f>Spiele!D19</f>
        <v>154</v>
      </c>
      <c r="E6" s="135"/>
      <c r="F6" s="135"/>
      <c r="G6" s="246"/>
      <c r="H6" s="135">
        <f>Spiele!H19</f>
        <v>169</v>
      </c>
      <c r="I6" s="135">
        <f>Spiele!I19</f>
        <v>177</v>
      </c>
      <c r="J6" s="246">
        <f>Spiele!J19</f>
        <v>179</v>
      </c>
      <c r="K6" s="250"/>
      <c r="L6" s="135"/>
      <c r="M6" s="246"/>
      <c r="N6" s="135"/>
      <c r="O6" s="135"/>
      <c r="P6" s="246"/>
      <c r="Q6" s="122">
        <f t="shared" ref="Q6:Q7" si="0">AVERAGE(B6:P6)</f>
        <v>163.5</v>
      </c>
    </row>
    <row r="7" spans="1:17">
      <c r="A7" s="49" t="s">
        <v>11</v>
      </c>
      <c r="B7" s="232">
        <f>Spiele!K19</f>
        <v>214</v>
      </c>
      <c r="C7" s="137">
        <f>Spiele!L19</f>
        <v>185</v>
      </c>
      <c r="D7" s="222">
        <f>Spiele!M19</f>
        <v>153</v>
      </c>
      <c r="E7" s="137">
        <f>Spiele!N19</f>
        <v>157</v>
      </c>
      <c r="F7" s="137">
        <f>Spiele!O19</f>
        <v>179</v>
      </c>
      <c r="G7" s="222">
        <f>Spiele!P19</f>
        <v>144</v>
      </c>
      <c r="H7" s="137">
        <f>Spiele!Q19</f>
        <v>230</v>
      </c>
      <c r="I7" s="137">
        <f>Spiele!R19</f>
        <v>190</v>
      </c>
      <c r="J7" s="222">
        <f>Spiele!S19</f>
        <v>219</v>
      </c>
      <c r="K7" s="137">
        <f>Spiele!T19</f>
        <v>209</v>
      </c>
      <c r="L7" s="137">
        <f>Spiele!U19</f>
        <v>179</v>
      </c>
      <c r="M7" s="222">
        <f>Spiele!V19</f>
        <v>142</v>
      </c>
      <c r="N7" s="137"/>
      <c r="O7" s="137"/>
      <c r="P7" s="222"/>
      <c r="Q7" s="52">
        <f t="shared" si="0"/>
        <v>183.41666666666666</v>
      </c>
    </row>
    <row r="8" spans="1:17">
      <c r="A8" s="119" t="s">
        <v>0</v>
      </c>
      <c r="B8" s="244">
        <f>Spiele!W19</f>
        <v>180</v>
      </c>
      <c r="C8" s="131">
        <f>Spiele!X19</f>
        <v>132</v>
      </c>
      <c r="D8" s="247">
        <f>Spiele!Y19</f>
        <v>179</v>
      </c>
      <c r="E8" s="130">
        <f>Spiele!Z19</f>
        <v>0</v>
      </c>
      <c r="F8" s="130">
        <f>Spiele!AA19</f>
        <v>0</v>
      </c>
      <c r="G8" s="248">
        <f>Spiele!AB19</f>
        <v>0</v>
      </c>
      <c r="H8" s="130">
        <f>Spiele!AC19</f>
        <v>0</v>
      </c>
      <c r="I8" s="130">
        <f>Spiele!AD19</f>
        <v>0</v>
      </c>
      <c r="J8" s="248">
        <f>Spiele!AE19</f>
        <v>0</v>
      </c>
      <c r="K8" s="130">
        <f>Spiele!AF19</f>
        <v>0</v>
      </c>
      <c r="L8" s="130">
        <f>Spiele!AG19</f>
        <v>0</v>
      </c>
      <c r="M8" s="248">
        <f>Spiele!AH19</f>
        <v>0</v>
      </c>
      <c r="N8" s="135"/>
      <c r="O8" s="135"/>
      <c r="P8" s="246"/>
      <c r="Q8" s="122">
        <f t="shared" ref="Q8:Q16" si="1">AVERAGE(B8:P8)</f>
        <v>40.916666666666664</v>
      </c>
    </row>
    <row r="9" spans="1:17">
      <c r="A9" s="49" t="s">
        <v>1</v>
      </c>
      <c r="B9" s="298">
        <f>Spiele!AI19</f>
        <v>0</v>
      </c>
      <c r="C9" s="118">
        <f>Spiele!AJ19</f>
        <v>0</v>
      </c>
      <c r="D9" s="223">
        <f>Spiele!AK19</f>
        <v>0</v>
      </c>
      <c r="E9" s="118">
        <f>Spiele!AL19</f>
        <v>0</v>
      </c>
      <c r="F9" s="118">
        <f>Spiele!AM19</f>
        <v>0</v>
      </c>
      <c r="G9" s="223">
        <f>Spiele!AN19</f>
        <v>0</v>
      </c>
      <c r="H9" s="118">
        <f>Spiele!AO19</f>
        <v>0</v>
      </c>
      <c r="I9" s="118">
        <f>Spiele!AP19</f>
        <v>0</v>
      </c>
      <c r="J9" s="223">
        <f>Spiele!AQ19</f>
        <v>0</v>
      </c>
      <c r="K9" s="118">
        <f>Spiele!AR19</f>
        <v>0</v>
      </c>
      <c r="L9" s="118">
        <f>Spiele!AS19</f>
        <v>0</v>
      </c>
      <c r="M9" s="223">
        <f>Spiele!AT19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Spiele!AU19</f>
        <v>0</v>
      </c>
      <c r="C10" s="130">
        <f>Spiele!AV19</f>
        <v>0</v>
      </c>
      <c r="D10" s="248">
        <f>Spiele!AW19</f>
        <v>0</v>
      </c>
      <c r="E10" s="135">
        <f>Spiele!AX19</f>
        <v>0</v>
      </c>
      <c r="F10" s="135">
        <f>Spiele!AY19</f>
        <v>0</v>
      </c>
      <c r="G10" s="246">
        <f>Spiele!AZ19</f>
        <v>0</v>
      </c>
      <c r="H10" s="135">
        <f>Spiele!BA19</f>
        <v>0</v>
      </c>
      <c r="I10" s="135">
        <f>Spiele!BB19</f>
        <v>0</v>
      </c>
      <c r="J10" s="246">
        <f>Spiele!BC19</f>
        <v>0</v>
      </c>
      <c r="K10" s="135">
        <f>Spiele!BD19</f>
        <v>0</v>
      </c>
      <c r="L10" s="135">
        <f>Spiele!BE19</f>
        <v>0</v>
      </c>
      <c r="M10" s="246">
        <f>Spiele!BF19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Spiele!BG19</f>
        <v>0</v>
      </c>
      <c r="C11" s="118">
        <f>Spiele!BH19</f>
        <v>0</v>
      </c>
      <c r="D11" s="223">
        <f>Spiele!BI19</f>
        <v>0</v>
      </c>
      <c r="E11" s="118">
        <f>Spiele!BJ19</f>
        <v>0</v>
      </c>
      <c r="F11" s="118">
        <f>Spiele!BK19</f>
        <v>0</v>
      </c>
      <c r="G11" s="223">
        <f>Spiele!BL19</f>
        <v>0</v>
      </c>
      <c r="H11" s="118">
        <f>Spiele!BM19</f>
        <v>0</v>
      </c>
      <c r="I11" s="118">
        <f>Spiele!BN19</f>
        <v>0</v>
      </c>
      <c r="J11" s="223">
        <f>Spiele!BO19</f>
        <v>0</v>
      </c>
      <c r="K11" s="118">
        <f>Spiele!BP19</f>
        <v>0</v>
      </c>
      <c r="L11" s="118">
        <f>Spiele!BQ19</f>
        <v>0</v>
      </c>
      <c r="M11" s="223">
        <f>Spiele!BR19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Spiele!BS19</f>
        <v>0</v>
      </c>
      <c r="C12" s="130">
        <f>Spiele!BT19</f>
        <v>0</v>
      </c>
      <c r="D12" s="248">
        <f>Spiele!BU19</f>
        <v>0</v>
      </c>
      <c r="E12" s="130">
        <f>Spiele!BV19</f>
        <v>0</v>
      </c>
      <c r="F12" s="130">
        <f>Spiele!BW19</f>
        <v>0</v>
      </c>
      <c r="G12" s="248">
        <f>Spiele!BX19</f>
        <v>0</v>
      </c>
      <c r="H12" s="130">
        <f>Spiele!BY19</f>
        <v>0</v>
      </c>
      <c r="I12" s="130">
        <f>Spiele!BZ19</f>
        <v>0</v>
      </c>
      <c r="J12" s="248">
        <f>Spiele!CA19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Spiele!CB19</f>
        <v>0</v>
      </c>
      <c r="C13" s="137">
        <f>Spiele!CC19</f>
        <v>0</v>
      </c>
      <c r="D13" s="222">
        <f>Spiele!CD19</f>
        <v>0</v>
      </c>
      <c r="E13" s="137">
        <f>Spiele!CE19</f>
        <v>0</v>
      </c>
      <c r="F13" s="137">
        <f>Spiele!CF19</f>
        <v>0</v>
      </c>
      <c r="G13" s="222">
        <f>Spiele!CG19</f>
        <v>0</v>
      </c>
      <c r="H13" s="137">
        <f>Spiele!CH19</f>
        <v>0</v>
      </c>
      <c r="I13" s="137">
        <f>Spiele!CI19</f>
        <v>0</v>
      </c>
      <c r="J13" s="222">
        <f>Spiele!CJ19</f>
        <v>0</v>
      </c>
      <c r="K13" s="137">
        <f>Spiele!CK19</f>
        <v>0</v>
      </c>
      <c r="L13" s="137">
        <f>Spiele!CL19</f>
        <v>0</v>
      </c>
      <c r="M13" s="222">
        <f>Spiele!CM19</f>
        <v>0</v>
      </c>
      <c r="N13" s="137">
        <f>Spiele!CN19</f>
        <v>0</v>
      </c>
      <c r="O13" s="137">
        <f>Spiele!CO19</f>
        <v>0</v>
      </c>
      <c r="P13" s="222">
        <f>Spiele!CP19</f>
        <v>0</v>
      </c>
      <c r="Q13" s="52">
        <f t="shared" si="1"/>
        <v>0</v>
      </c>
    </row>
    <row r="14" spans="1:17">
      <c r="A14" s="119" t="s">
        <v>7</v>
      </c>
      <c r="B14" s="244">
        <f>Spiele!CQ19</f>
        <v>0</v>
      </c>
      <c r="C14" s="130">
        <f>Spiele!CR19</f>
        <v>0</v>
      </c>
      <c r="D14" s="248">
        <f>Spiele!CS19</f>
        <v>0</v>
      </c>
      <c r="E14" s="135">
        <f>Spiele!CT19</f>
        <v>0</v>
      </c>
      <c r="F14" s="135">
        <f>Spiele!CU19</f>
        <v>0</v>
      </c>
      <c r="G14" s="246">
        <f>Spiele!CV19</f>
        <v>0</v>
      </c>
      <c r="H14" s="135">
        <f>Spiele!CW19</f>
        <v>0</v>
      </c>
      <c r="I14" s="135">
        <f>Spiele!CX19</f>
        <v>0</v>
      </c>
      <c r="J14" s="246">
        <f>Spiele!CY19</f>
        <v>0</v>
      </c>
      <c r="K14" s="135">
        <f>Spiele!CZ19</f>
        <v>0</v>
      </c>
      <c r="L14" s="135">
        <f>Spiele!DA19</f>
        <v>0</v>
      </c>
      <c r="M14" s="246">
        <f>Spiele!DB19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Spiele!DC19</f>
        <v>0</v>
      </c>
      <c r="C15" s="137">
        <f>Spiele!DD19</f>
        <v>0</v>
      </c>
      <c r="D15" s="222">
        <f>Spiele!DE19</f>
        <v>0</v>
      </c>
      <c r="E15" s="137">
        <f>Spiele!DF19</f>
        <v>0</v>
      </c>
      <c r="F15" s="137">
        <f>Spiele!DG19</f>
        <v>0</v>
      </c>
      <c r="G15" s="222">
        <f>Spiele!DH19</f>
        <v>0</v>
      </c>
      <c r="H15" s="137">
        <f>Spiele!DI19</f>
        <v>0</v>
      </c>
      <c r="I15" s="137">
        <f>Spiele!DJ19</f>
        <v>0</v>
      </c>
      <c r="J15" s="222">
        <f>Spiele!DK19</f>
        <v>0</v>
      </c>
      <c r="K15" s="137">
        <f>Spiele!DL19</f>
        <v>0</v>
      </c>
      <c r="L15" s="137">
        <f>Spiele!DM19</f>
        <v>0</v>
      </c>
      <c r="M15" s="222">
        <f>Spiele!DN19</f>
        <v>0</v>
      </c>
      <c r="N15" s="137"/>
      <c r="O15" s="137"/>
      <c r="P15" s="222"/>
      <c r="Q15" s="52">
        <f t="shared" si="1"/>
        <v>0</v>
      </c>
    </row>
    <row r="16" spans="1:17">
      <c r="A16" s="235" t="s">
        <v>9</v>
      </c>
      <c r="B16" s="258">
        <f>Spiele!DO19</f>
        <v>0</v>
      </c>
      <c r="C16" s="241">
        <f>Spiele!DP19</f>
        <v>0</v>
      </c>
      <c r="D16" s="259">
        <f>Spiele!DQ19</f>
        <v>0</v>
      </c>
      <c r="E16" s="241">
        <f>Spiele!DR19</f>
        <v>0</v>
      </c>
      <c r="F16" s="241">
        <f>Spiele!DS19</f>
        <v>0</v>
      </c>
      <c r="G16" s="259">
        <f>Spiele!DT19</f>
        <v>0</v>
      </c>
      <c r="H16" s="241">
        <f>Spiele!DU19</f>
        <v>0</v>
      </c>
      <c r="I16" s="241">
        <f>Spiele!DV19</f>
        <v>0</v>
      </c>
      <c r="J16" s="259">
        <f>Spiele!DW19</f>
        <v>0</v>
      </c>
      <c r="K16" s="241"/>
      <c r="L16" s="241"/>
      <c r="M16" s="259"/>
      <c r="N16" s="241"/>
      <c r="O16" s="241"/>
      <c r="P16" s="259"/>
      <c r="Q16" s="241">
        <f t="shared" si="1"/>
        <v>0</v>
      </c>
    </row>
  </sheetData>
  <conditionalFormatting sqref="B6:P16">
    <cfRule type="cellIs" dxfId="27" priority="1" operator="lessThan">
      <formula>150</formula>
    </cfRule>
    <cfRule type="cellIs" dxfId="26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FD73-33C1-4592-8B16-57C4C13427F8}">
  <dimension ref="A1:Q16"/>
  <sheetViews>
    <sheetView zoomScale="120" zoomScaleNormal="120" workbookViewId="0">
      <selection activeCell="B6" sqref="B6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85546875" customWidth="1"/>
  </cols>
  <sheetData>
    <row r="1" spans="1:17" ht="21">
      <c r="A1" s="35" t="s">
        <v>44</v>
      </c>
    </row>
    <row r="2" spans="1:17" ht="23.25">
      <c r="A2" s="36" t="s">
        <v>62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Spiele!B20</f>
        <v>7</v>
      </c>
      <c r="C6" s="135">
        <f>Spiele!C20</f>
        <v>0</v>
      </c>
      <c r="D6" s="246">
        <f>Spiele!D20</f>
        <v>0</v>
      </c>
      <c r="E6" s="135">
        <f>Spiele!E20</f>
        <v>0</v>
      </c>
      <c r="F6" s="135">
        <f>Spiele!F20</f>
        <v>0</v>
      </c>
      <c r="G6" s="246">
        <f>Spiele!G20</f>
        <v>0</v>
      </c>
      <c r="H6" s="135">
        <f>Spiele!H20</f>
        <v>0</v>
      </c>
      <c r="I6" s="135">
        <f>Spiele!I20</f>
        <v>0</v>
      </c>
      <c r="J6" s="246">
        <f>Spiele!J20</f>
        <v>0</v>
      </c>
      <c r="K6" s="135"/>
      <c r="L6" s="135"/>
      <c r="M6" s="246"/>
      <c r="N6" s="135"/>
      <c r="O6" s="135"/>
      <c r="P6" s="246"/>
      <c r="Q6" s="122">
        <f t="shared" ref="Q6:Q7" si="0">AVERAGE(B6:P6)</f>
        <v>0.77777777777777779</v>
      </c>
    </row>
    <row r="7" spans="1:17">
      <c r="A7" s="49" t="s">
        <v>11</v>
      </c>
      <c r="B7" s="232">
        <f>Spiele!K20</f>
        <v>0</v>
      </c>
      <c r="C7" s="137">
        <f>Spiele!L20</f>
        <v>0</v>
      </c>
      <c r="D7" s="222">
        <f>Spiele!M20</f>
        <v>0</v>
      </c>
      <c r="E7" s="137">
        <f>Spiele!N20</f>
        <v>0</v>
      </c>
      <c r="F7" s="137">
        <f>Spiele!O20</f>
        <v>0</v>
      </c>
      <c r="G7" s="222">
        <f>Spiele!P20</f>
        <v>0</v>
      </c>
      <c r="H7" s="137">
        <f>Spiele!Q20</f>
        <v>0</v>
      </c>
      <c r="I7" s="137">
        <f>Spiele!R20</f>
        <v>0</v>
      </c>
      <c r="J7" s="222">
        <f>Spiele!S20</f>
        <v>0</v>
      </c>
      <c r="K7" s="137">
        <f>Spiele!T20</f>
        <v>0</v>
      </c>
      <c r="L7" s="137">
        <f>Spiele!U20</f>
        <v>0</v>
      </c>
      <c r="M7" s="222">
        <f>Spiele!V20</f>
        <v>0</v>
      </c>
      <c r="N7" s="137"/>
      <c r="O7" s="137"/>
      <c r="P7" s="222"/>
      <c r="Q7" s="52">
        <f t="shared" si="0"/>
        <v>0</v>
      </c>
    </row>
    <row r="8" spans="1:17">
      <c r="A8" s="119" t="s">
        <v>0</v>
      </c>
      <c r="B8" s="244">
        <f>Spiele!W20</f>
        <v>0</v>
      </c>
      <c r="C8" s="131">
        <f>Spiele!X20</f>
        <v>0</v>
      </c>
      <c r="D8" s="247">
        <f>Spiele!Y20</f>
        <v>0</v>
      </c>
      <c r="E8" s="130">
        <f>Spiele!Z20</f>
        <v>0</v>
      </c>
      <c r="F8" s="130">
        <f>Spiele!AA20</f>
        <v>0</v>
      </c>
      <c r="G8" s="248">
        <f>Spiele!AB20</f>
        <v>0</v>
      </c>
      <c r="H8" s="130">
        <f>Spiele!AC20</f>
        <v>0</v>
      </c>
      <c r="I8" s="130">
        <f>Spiele!AD20</f>
        <v>0</v>
      </c>
      <c r="J8" s="248">
        <f>Spiele!AE20</f>
        <v>0</v>
      </c>
      <c r="K8" s="130">
        <f>Spiele!AF20</f>
        <v>0</v>
      </c>
      <c r="L8" s="130">
        <f>Spiele!AG20</f>
        <v>0</v>
      </c>
      <c r="M8" s="248">
        <f>Spiele!AH20</f>
        <v>0</v>
      </c>
      <c r="N8" s="135"/>
      <c r="O8" s="135"/>
      <c r="P8" s="246"/>
      <c r="Q8" s="122">
        <f t="shared" ref="Q8:Q16" si="1">AVERAGE(B8:P8)</f>
        <v>0</v>
      </c>
    </row>
    <row r="9" spans="1:17">
      <c r="A9" s="49" t="s">
        <v>1</v>
      </c>
      <c r="B9" s="233">
        <f>Spiele!AI20</f>
        <v>0</v>
      </c>
      <c r="C9" s="118">
        <f>Spiele!AJ20</f>
        <v>0</v>
      </c>
      <c r="D9" s="223">
        <f>Spiele!AK20</f>
        <v>0</v>
      </c>
      <c r="E9" s="118">
        <f>Spiele!AL20</f>
        <v>0</v>
      </c>
      <c r="F9" s="118">
        <f>Spiele!AM20</f>
        <v>0</v>
      </c>
      <c r="G9" s="223">
        <f>Spiele!AN20</f>
        <v>0</v>
      </c>
      <c r="H9" s="118">
        <f>Spiele!AO20</f>
        <v>0</v>
      </c>
      <c r="I9" s="118">
        <f>Spiele!AP20</f>
        <v>0</v>
      </c>
      <c r="J9" s="223">
        <f>Spiele!AQ20</f>
        <v>0</v>
      </c>
      <c r="K9" s="118">
        <f>Spiele!AR20</f>
        <v>0</v>
      </c>
      <c r="L9" s="118">
        <f>Spiele!AS20</f>
        <v>0</v>
      </c>
      <c r="M9" s="223">
        <f>Spiele!AT20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Spiele!AU20</f>
        <v>0</v>
      </c>
      <c r="C10" s="130">
        <f>Spiele!AV20</f>
        <v>0</v>
      </c>
      <c r="D10" s="248">
        <f>Spiele!AW20</f>
        <v>0</v>
      </c>
      <c r="E10" s="135">
        <f>Spiele!AX20</f>
        <v>0</v>
      </c>
      <c r="F10" s="135">
        <f>Spiele!AY20</f>
        <v>0</v>
      </c>
      <c r="G10" s="246">
        <f>Spiele!AZ20</f>
        <v>0</v>
      </c>
      <c r="H10" s="135">
        <f>Spiele!BA20</f>
        <v>0</v>
      </c>
      <c r="I10" s="135">
        <f>Spiele!BB20</f>
        <v>0</v>
      </c>
      <c r="J10" s="246">
        <f>Spiele!BC20</f>
        <v>0</v>
      </c>
      <c r="K10" s="135">
        <f>Spiele!BD20</f>
        <v>0</v>
      </c>
      <c r="L10" s="135">
        <f>Spiele!BE20</f>
        <v>0</v>
      </c>
      <c r="M10" s="246">
        <f>Spiele!BF20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Spiele!BG20</f>
        <v>0</v>
      </c>
      <c r="C11" s="118">
        <f>Spiele!BH20</f>
        <v>0</v>
      </c>
      <c r="D11" s="223">
        <f>Spiele!BI20</f>
        <v>0</v>
      </c>
      <c r="E11" s="118">
        <f>Spiele!BJ20</f>
        <v>0</v>
      </c>
      <c r="F11" s="118">
        <f>Spiele!BK20</f>
        <v>0</v>
      </c>
      <c r="G11" s="223">
        <f>Spiele!BL20</f>
        <v>0</v>
      </c>
      <c r="H11" s="118">
        <f>Spiele!BM20</f>
        <v>0</v>
      </c>
      <c r="I11" s="118">
        <f>Spiele!BN20</f>
        <v>0</v>
      </c>
      <c r="J11" s="223">
        <f>Spiele!BO20</f>
        <v>0</v>
      </c>
      <c r="K11" s="118">
        <f>Spiele!BP20</f>
        <v>0</v>
      </c>
      <c r="L11" s="118">
        <f>Spiele!BQ20</f>
        <v>0</v>
      </c>
      <c r="M11" s="223">
        <f>Spiele!BR20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Spiele!BS20</f>
        <v>0</v>
      </c>
      <c r="C12" s="130">
        <f>Spiele!BT20</f>
        <v>0</v>
      </c>
      <c r="D12" s="248">
        <f>Spiele!BU20</f>
        <v>0</v>
      </c>
      <c r="E12" s="130">
        <f>Spiele!BV20</f>
        <v>0</v>
      </c>
      <c r="F12" s="130">
        <f>Spiele!BW20</f>
        <v>0</v>
      </c>
      <c r="G12" s="248">
        <f>Spiele!BX20</f>
        <v>0</v>
      </c>
      <c r="H12" s="130">
        <f>Spiele!BY20</f>
        <v>0</v>
      </c>
      <c r="I12" s="130">
        <f>Spiele!BZ20</f>
        <v>0</v>
      </c>
      <c r="J12" s="248">
        <f>Spiele!CA20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Spiele!CB20</f>
        <v>0</v>
      </c>
      <c r="C13" s="137">
        <f>Spiele!CC20</f>
        <v>0</v>
      </c>
      <c r="D13" s="222">
        <f>Spiele!CD20</f>
        <v>0</v>
      </c>
      <c r="E13" s="137">
        <f>Spiele!CE20</f>
        <v>0</v>
      </c>
      <c r="F13" s="137">
        <f>Spiele!CF20</f>
        <v>0</v>
      </c>
      <c r="G13" s="222">
        <f>Spiele!CG20</f>
        <v>0</v>
      </c>
      <c r="H13" s="137">
        <f>Spiele!CH20</f>
        <v>0</v>
      </c>
      <c r="I13" s="137">
        <f>Spiele!CI20</f>
        <v>0</v>
      </c>
      <c r="J13" s="222">
        <f>Spiele!CJ20</f>
        <v>0</v>
      </c>
      <c r="K13" s="137">
        <f>Spiele!CK20</f>
        <v>0</v>
      </c>
      <c r="L13" s="137">
        <f>Spiele!CL20</f>
        <v>0</v>
      </c>
      <c r="M13" s="222">
        <f>Spiele!CM20</f>
        <v>0</v>
      </c>
      <c r="N13" s="137">
        <f>Spiele!CN20</f>
        <v>0</v>
      </c>
      <c r="O13" s="137">
        <f>Spiele!CO20</f>
        <v>0</v>
      </c>
      <c r="P13" s="222">
        <f>Spiele!CP20</f>
        <v>0</v>
      </c>
      <c r="Q13" s="52">
        <f t="shared" si="1"/>
        <v>0</v>
      </c>
    </row>
    <row r="14" spans="1:17">
      <c r="A14" s="119" t="s">
        <v>7</v>
      </c>
      <c r="B14" s="244">
        <f>Spiele!CQ20</f>
        <v>0</v>
      </c>
      <c r="C14" s="130">
        <f>Spiele!CR20</f>
        <v>0</v>
      </c>
      <c r="D14" s="248">
        <f>Spiele!CS20</f>
        <v>0</v>
      </c>
      <c r="E14" s="135">
        <f>Spiele!CT20</f>
        <v>0</v>
      </c>
      <c r="F14" s="135">
        <f>Spiele!CU20</f>
        <v>0</v>
      </c>
      <c r="G14" s="246">
        <f>Spiele!CV20</f>
        <v>0</v>
      </c>
      <c r="H14" s="135">
        <f>Spiele!CW20</f>
        <v>0</v>
      </c>
      <c r="I14" s="135">
        <f>Spiele!CX20</f>
        <v>0</v>
      </c>
      <c r="J14" s="246">
        <f>Spiele!CY20</f>
        <v>0</v>
      </c>
      <c r="K14" s="135">
        <f>Spiele!CZ20</f>
        <v>0</v>
      </c>
      <c r="L14" s="135">
        <f>Spiele!DA20</f>
        <v>0</v>
      </c>
      <c r="M14" s="246">
        <f>Spiele!DB20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Spiele!DC20</f>
        <v>0</v>
      </c>
      <c r="C15" s="137">
        <f>Spiele!DD20</f>
        <v>0</v>
      </c>
      <c r="D15" s="222">
        <f>Spiele!DE20</f>
        <v>0</v>
      </c>
      <c r="E15" s="137">
        <f>Spiele!DF20</f>
        <v>0</v>
      </c>
      <c r="F15" s="137">
        <f>Spiele!DG20</f>
        <v>0</v>
      </c>
      <c r="G15" s="222">
        <f>Spiele!DH20</f>
        <v>0</v>
      </c>
      <c r="H15" s="137">
        <f>Spiele!DI20</f>
        <v>0</v>
      </c>
      <c r="I15" s="137">
        <f>Spiele!DJ20</f>
        <v>0</v>
      </c>
      <c r="J15" s="222">
        <f>Spiele!DK20</f>
        <v>0</v>
      </c>
      <c r="K15" s="137">
        <f>Spiele!DL20</f>
        <v>0</v>
      </c>
      <c r="L15" s="137">
        <f>Spiele!DM20</f>
        <v>0</v>
      </c>
      <c r="M15" s="222">
        <f>Spiele!DN20</f>
        <v>0</v>
      </c>
      <c r="N15" s="137"/>
      <c r="O15" s="137"/>
      <c r="P15" s="222"/>
      <c r="Q15" s="52">
        <f t="shared" si="1"/>
        <v>0</v>
      </c>
    </row>
    <row r="16" spans="1:17">
      <c r="A16" s="241" t="s">
        <v>9</v>
      </c>
      <c r="B16" s="245">
        <f>Spiele!DO20</f>
        <v>0</v>
      </c>
      <c r="C16" s="242">
        <f>Spiele!DP20</f>
        <v>0</v>
      </c>
      <c r="D16" s="249">
        <f>Spiele!DQ20</f>
        <v>0</v>
      </c>
      <c r="E16" s="242">
        <f>Spiele!DR20</f>
        <v>0</v>
      </c>
      <c r="F16" s="242">
        <f>Spiele!DS20</f>
        <v>0</v>
      </c>
      <c r="G16" s="249">
        <f>Spiele!DT20</f>
        <v>0</v>
      </c>
      <c r="H16" s="242">
        <f>Spiele!DU20</f>
        <v>0</v>
      </c>
      <c r="I16" s="242">
        <f>Spiele!DV20</f>
        <v>0</v>
      </c>
      <c r="J16" s="249">
        <f>Spiele!DW20</f>
        <v>0</v>
      </c>
      <c r="K16" s="242"/>
      <c r="L16" s="242"/>
      <c r="M16" s="249"/>
      <c r="N16" s="242"/>
      <c r="O16" s="242"/>
      <c r="P16" s="249"/>
      <c r="Q16" s="241">
        <f t="shared" si="1"/>
        <v>0</v>
      </c>
    </row>
  </sheetData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D3C4-0F7A-45DE-957F-C135C5383500}">
  <dimension ref="A1:Q17"/>
  <sheetViews>
    <sheetView workbookViewId="0">
      <selection activeCell="B8" sqref="B8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24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45" t="s">
        <v>10</v>
      </c>
      <c r="B6" s="226"/>
      <c r="C6" s="46"/>
      <c r="D6" s="215"/>
      <c r="E6" s="46"/>
      <c r="F6" s="46"/>
      <c r="G6" s="215"/>
      <c r="H6" s="46"/>
      <c r="I6" s="46"/>
      <c r="J6" s="215"/>
      <c r="K6" s="46"/>
      <c r="L6" s="46"/>
      <c r="M6" s="215"/>
      <c r="N6" s="46"/>
      <c r="O6" s="46"/>
      <c r="P6" s="215"/>
      <c r="Q6" s="48" t="e">
        <f t="shared" ref="Q6:Q7" si="0">AVERAGE(B6:P6)</f>
        <v>#DIV/0!</v>
      </c>
    </row>
    <row r="7" spans="1:17">
      <c r="A7" s="49" t="s">
        <v>11</v>
      </c>
      <c r="B7" s="227"/>
      <c r="C7" s="50"/>
      <c r="D7" s="216"/>
      <c r="E7" s="50"/>
      <c r="F7" s="50"/>
      <c r="G7" s="216"/>
      <c r="H7" s="50"/>
      <c r="I7" s="50"/>
      <c r="J7" s="216"/>
      <c r="K7" s="50"/>
      <c r="L7" s="50"/>
      <c r="M7" s="216"/>
      <c r="N7" s="50"/>
      <c r="O7" s="50"/>
      <c r="P7" s="216"/>
      <c r="Q7" s="52" t="e">
        <f t="shared" si="0"/>
        <v>#DIV/0!</v>
      </c>
    </row>
    <row r="8" spans="1:17">
      <c r="A8" s="45" t="s">
        <v>0</v>
      </c>
      <c r="B8" s="228"/>
      <c r="C8" s="57"/>
      <c r="D8" s="217"/>
      <c r="E8" s="53"/>
      <c r="F8" s="53"/>
      <c r="G8" s="219"/>
      <c r="H8" s="53"/>
      <c r="I8" s="53"/>
      <c r="J8" s="219"/>
      <c r="K8" s="53"/>
      <c r="L8" s="53"/>
      <c r="M8" s="219"/>
      <c r="N8" s="46"/>
      <c r="O8" s="46"/>
      <c r="P8" s="215"/>
      <c r="Q8" s="48" t="e">
        <f t="shared" ref="Q8:Q14" si="1">AVERAGE(B8:P8)</f>
        <v>#DIV/0!</v>
      </c>
    </row>
    <row r="9" spans="1:17">
      <c r="A9" s="49" t="s">
        <v>1</v>
      </c>
      <c r="B9" s="229"/>
      <c r="C9" s="55"/>
      <c r="D9" s="218"/>
      <c r="E9" s="54"/>
      <c r="F9" s="54"/>
      <c r="G9" s="220"/>
      <c r="H9" s="54"/>
      <c r="I9" s="54"/>
      <c r="J9" s="220"/>
      <c r="K9" s="54"/>
      <c r="L9" s="54"/>
      <c r="M9" s="220"/>
      <c r="N9" s="50"/>
      <c r="O9" s="50"/>
      <c r="P9" s="216"/>
      <c r="Q9" s="52" t="e">
        <f t="shared" si="1"/>
        <v>#DIV/0!</v>
      </c>
    </row>
    <row r="10" spans="1:17">
      <c r="A10" s="45" t="s">
        <v>2</v>
      </c>
      <c r="B10" s="230"/>
      <c r="C10" s="53"/>
      <c r="D10" s="219"/>
      <c r="E10" s="46"/>
      <c r="F10" s="46"/>
      <c r="G10" s="215"/>
      <c r="H10" s="46"/>
      <c r="I10" s="46"/>
      <c r="J10" s="215"/>
      <c r="K10" s="46"/>
      <c r="L10" s="46"/>
      <c r="M10" s="215"/>
      <c r="N10" s="46"/>
      <c r="O10" s="46"/>
      <c r="P10" s="215"/>
      <c r="Q10" s="48" t="e">
        <f t="shared" si="1"/>
        <v>#DIV/0!</v>
      </c>
    </row>
    <row r="11" spans="1:17">
      <c r="A11" s="49" t="s">
        <v>3</v>
      </c>
      <c r="B11" s="231"/>
      <c r="C11" s="54"/>
      <c r="D11" s="220"/>
      <c r="E11" s="54"/>
      <c r="F11" s="54"/>
      <c r="G11" s="220"/>
      <c r="H11" s="54"/>
      <c r="I11" s="54"/>
      <c r="J11" s="220"/>
      <c r="K11" s="54"/>
      <c r="L11" s="54"/>
      <c r="M11" s="220"/>
      <c r="N11" s="50"/>
      <c r="O11" s="50"/>
      <c r="P11" s="216"/>
      <c r="Q11" s="52" t="e">
        <f t="shared" si="1"/>
        <v>#DIV/0!</v>
      </c>
    </row>
    <row r="12" spans="1:17">
      <c r="A12" s="45" t="s">
        <v>5</v>
      </c>
      <c r="B12" s="228"/>
      <c r="C12" s="53"/>
      <c r="D12" s="221"/>
      <c r="E12" s="53"/>
      <c r="F12" s="53"/>
      <c r="G12" s="219"/>
      <c r="H12" s="53"/>
      <c r="I12" s="53"/>
      <c r="J12" s="219"/>
      <c r="K12" s="53"/>
      <c r="L12" s="53"/>
      <c r="M12" s="219"/>
      <c r="N12" s="46"/>
      <c r="O12" s="46"/>
      <c r="P12" s="215"/>
      <c r="Q12" s="48" t="e">
        <f t="shared" si="1"/>
        <v>#DIV/0!</v>
      </c>
    </row>
    <row r="13" spans="1:17">
      <c r="A13" s="49" t="s">
        <v>6</v>
      </c>
      <c r="B13" s="227"/>
      <c r="C13" s="50"/>
      <c r="D13" s="216"/>
      <c r="E13" s="50"/>
      <c r="F13" s="50"/>
      <c r="G13" s="216"/>
      <c r="H13" s="50"/>
      <c r="I13" s="50"/>
      <c r="J13" s="216"/>
      <c r="K13" s="50"/>
      <c r="L13" s="50"/>
      <c r="M13" s="216"/>
      <c r="N13" s="50"/>
      <c r="O13" s="50"/>
      <c r="P13" s="216"/>
      <c r="Q13" s="52" t="e">
        <f t="shared" si="1"/>
        <v>#DIV/0!</v>
      </c>
    </row>
    <row r="14" spans="1:17">
      <c r="A14" s="45" t="s">
        <v>7</v>
      </c>
      <c r="B14" s="228"/>
      <c r="C14" s="56"/>
      <c r="D14" s="219"/>
      <c r="E14" s="46"/>
      <c r="F14" s="46"/>
      <c r="G14" s="215"/>
      <c r="H14" s="46"/>
      <c r="I14" s="46"/>
      <c r="J14" s="215"/>
      <c r="K14" s="46"/>
      <c r="L14" s="46"/>
      <c r="M14" s="215"/>
      <c r="N14" s="46"/>
      <c r="O14" s="46"/>
      <c r="P14" s="215"/>
      <c r="Q14" s="48" t="e">
        <f t="shared" si="1"/>
        <v>#DIV/0!</v>
      </c>
    </row>
    <row r="15" spans="1:17">
      <c r="A15" s="49" t="s">
        <v>8</v>
      </c>
      <c r="B15" s="227"/>
      <c r="C15" s="50"/>
      <c r="D15" s="216"/>
      <c r="E15" s="50"/>
      <c r="F15" s="50"/>
      <c r="G15" s="216"/>
      <c r="H15" s="50"/>
      <c r="I15" s="50"/>
      <c r="J15" s="216"/>
      <c r="K15" s="50"/>
      <c r="L15" s="50"/>
      <c r="M15" s="216"/>
      <c r="N15" s="50"/>
      <c r="O15" s="50"/>
      <c r="P15" s="216"/>
      <c r="Q15" s="52" t="e">
        <f t="shared" ref="Q15:Q16" si="2">AVERAGE(B15:P15)</f>
        <v>#DIV/0!</v>
      </c>
    </row>
    <row r="16" spans="1:17">
      <c r="A16" s="45" t="s">
        <v>9</v>
      </c>
      <c r="B16" s="226"/>
      <c r="C16" s="46"/>
      <c r="D16" s="215"/>
      <c r="E16" s="46"/>
      <c r="F16" s="46"/>
      <c r="G16" s="215"/>
      <c r="H16" s="46"/>
      <c r="I16" s="46"/>
      <c r="J16" s="215"/>
      <c r="K16" s="46"/>
      <c r="L16" s="46"/>
      <c r="M16" s="215"/>
      <c r="N16" s="46"/>
      <c r="O16" s="46"/>
      <c r="P16" s="215"/>
      <c r="Q16" s="48" t="e">
        <f t="shared" si="2"/>
        <v>#DIV/0!</v>
      </c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58CA-2B02-45B7-80F5-39C4AB3364BA}">
  <dimension ref="A1:Q16"/>
  <sheetViews>
    <sheetView topLeftCell="A2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116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Spiele!B41</f>
        <v>0</v>
      </c>
      <c r="C6" s="135">
        <f>Spiele!C21</f>
        <v>0</v>
      </c>
      <c r="D6" s="246">
        <f>Spiele!D21</f>
        <v>0</v>
      </c>
      <c r="E6" s="135">
        <f>Spiele!E21</f>
        <v>0</v>
      </c>
      <c r="F6" s="135">
        <f>Spiele!F21</f>
        <v>0</v>
      </c>
      <c r="G6" s="246">
        <f>Spiele!G21</f>
        <v>0</v>
      </c>
      <c r="H6" s="135">
        <f>Spiele!H21</f>
        <v>0</v>
      </c>
      <c r="I6" s="237">
        <f>Spiele!I21</f>
        <v>0</v>
      </c>
      <c r="J6" s="246">
        <f>Spiele!J21</f>
        <v>0</v>
      </c>
      <c r="K6" s="135"/>
      <c r="L6" s="135"/>
      <c r="M6" s="246"/>
      <c r="N6" s="135"/>
      <c r="O6" s="135"/>
      <c r="P6" s="246"/>
      <c r="Q6" s="122">
        <f t="shared" ref="Q6:Q16" si="0">AVERAGE(B6:P6)</f>
        <v>0</v>
      </c>
    </row>
    <row r="7" spans="1:17">
      <c r="A7" s="49" t="s">
        <v>11</v>
      </c>
      <c r="B7" s="232">
        <f>Spiele!K41</f>
        <v>134</v>
      </c>
      <c r="C7" s="137">
        <f>Spiele!L41</f>
        <v>123</v>
      </c>
      <c r="D7" s="222">
        <f>Spiele!M41</f>
        <v>135</v>
      </c>
      <c r="E7" s="137">
        <f>Spiele!N41</f>
        <v>127</v>
      </c>
      <c r="F7" s="137">
        <f>Spiele!O41</f>
        <v>155</v>
      </c>
      <c r="G7" s="222">
        <f>Spiele!P41</f>
        <v>181</v>
      </c>
      <c r="H7" s="137">
        <f>Spiele!Q41</f>
        <v>145</v>
      </c>
      <c r="I7" s="137">
        <f>Spiele!R41</f>
        <v>152</v>
      </c>
      <c r="J7" s="222">
        <f>Spiele!S41</f>
        <v>137</v>
      </c>
      <c r="K7" s="137">
        <f>Spiele!T41</f>
        <v>159</v>
      </c>
      <c r="L7" s="137">
        <f>Spiele!U41</f>
        <v>148</v>
      </c>
      <c r="M7" s="222">
        <f>Spiele!V41</f>
        <v>187</v>
      </c>
      <c r="N7" s="137"/>
      <c r="O7" s="137"/>
      <c r="P7" s="222"/>
      <c r="Q7" s="52">
        <f t="shared" si="0"/>
        <v>148.58333333333334</v>
      </c>
    </row>
    <row r="8" spans="1:17">
      <c r="A8" s="119" t="s">
        <v>0</v>
      </c>
      <c r="B8" s="244">
        <f>Spiele!W41</f>
        <v>0</v>
      </c>
      <c r="C8" s="131">
        <f>Spiele!X41</f>
        <v>0</v>
      </c>
      <c r="D8" s="247">
        <f>Spiele!Y41</f>
        <v>0</v>
      </c>
      <c r="E8" s="130">
        <f>Spiele!Z41</f>
        <v>0</v>
      </c>
      <c r="F8" s="130">
        <f>Spiele!AA41</f>
        <v>0</v>
      </c>
      <c r="G8" s="248">
        <f>Spiele!AB41</f>
        <v>0</v>
      </c>
      <c r="H8" s="130">
        <f>Spiele!AC41</f>
        <v>0</v>
      </c>
      <c r="I8" s="130">
        <f>Spiele!AD41</f>
        <v>0</v>
      </c>
      <c r="J8" s="248">
        <f>Spiele!AE41</f>
        <v>0</v>
      </c>
      <c r="K8" s="130">
        <f>Spiele!AF41</f>
        <v>0</v>
      </c>
      <c r="L8" s="130">
        <f>Spiele!AG41</f>
        <v>0</v>
      </c>
      <c r="M8" s="248">
        <f>Spiele!AH41</f>
        <v>0</v>
      </c>
      <c r="N8" s="135"/>
      <c r="O8" s="135"/>
      <c r="P8" s="246"/>
      <c r="Q8" s="122">
        <f t="shared" si="0"/>
        <v>0</v>
      </c>
    </row>
    <row r="9" spans="1:17">
      <c r="A9" s="49" t="s">
        <v>1</v>
      </c>
      <c r="B9" s="233">
        <f>Spiele!AI41</f>
        <v>0</v>
      </c>
      <c r="C9" s="118">
        <f>Spiele!AJ41</f>
        <v>0</v>
      </c>
      <c r="D9" s="223">
        <f>Spiele!AK41</f>
        <v>0</v>
      </c>
      <c r="E9" s="118">
        <f>Spiele!AL41</f>
        <v>0</v>
      </c>
      <c r="F9" s="118">
        <f>Spiele!AM41</f>
        <v>0</v>
      </c>
      <c r="G9" s="223">
        <f>Spiele!AN41</f>
        <v>0</v>
      </c>
      <c r="H9" s="118">
        <f>Spiele!AO41</f>
        <v>0</v>
      </c>
      <c r="I9" s="118">
        <f>Spiele!AP41</f>
        <v>0</v>
      </c>
      <c r="J9" s="223">
        <f>Spiele!AQ41</f>
        <v>0</v>
      </c>
      <c r="K9" s="118">
        <f>Spiele!AR41</f>
        <v>0</v>
      </c>
      <c r="L9" s="118">
        <f>Spiele!AS41</f>
        <v>0</v>
      </c>
      <c r="M9" s="223">
        <f>Spiele!AT41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Spiele!AU41</f>
        <v>0</v>
      </c>
      <c r="C10" s="130">
        <f>Spiele!AV41</f>
        <v>0</v>
      </c>
      <c r="D10" s="248">
        <f>Spiele!AW41</f>
        <v>0</v>
      </c>
      <c r="E10" s="135">
        <f>Spiele!AX41</f>
        <v>0</v>
      </c>
      <c r="F10" s="135">
        <f>Spiele!AY41</f>
        <v>0</v>
      </c>
      <c r="G10" s="246">
        <f>Spiele!AZ41</f>
        <v>0</v>
      </c>
      <c r="H10" s="135">
        <f>Spiele!BA41</f>
        <v>0</v>
      </c>
      <c r="I10" s="135">
        <f>Spiele!BB41</f>
        <v>0</v>
      </c>
      <c r="J10" s="246">
        <f>Spiele!BC41</f>
        <v>0</v>
      </c>
      <c r="K10" s="135">
        <f>Spiele!BD41</f>
        <v>0</v>
      </c>
      <c r="L10" s="135">
        <f>Spiele!BE41</f>
        <v>0</v>
      </c>
      <c r="M10" s="246">
        <f>Spiele!BF41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Spiele!BG41</f>
        <v>0</v>
      </c>
      <c r="C11" s="118">
        <f>Spiele!BH41</f>
        <v>0</v>
      </c>
      <c r="D11" s="223">
        <f>Spiele!BI41</f>
        <v>0</v>
      </c>
      <c r="E11" s="118">
        <f>Spiele!BJ41</f>
        <v>0</v>
      </c>
      <c r="F11" s="118">
        <f>Spiele!BK41</f>
        <v>0</v>
      </c>
      <c r="G11" s="223">
        <f>Spiele!BL41</f>
        <v>0</v>
      </c>
      <c r="H11" s="118">
        <f>Spiele!BM41</f>
        <v>0</v>
      </c>
      <c r="I11" s="118">
        <f>Spiele!BN41</f>
        <v>0</v>
      </c>
      <c r="J11" s="223">
        <f>Spiele!BO41</f>
        <v>0</v>
      </c>
      <c r="K11" s="118">
        <f>Spiele!BP41</f>
        <v>0</v>
      </c>
      <c r="L11" s="118">
        <f>Spiele!BQ41</f>
        <v>0</v>
      </c>
      <c r="M11" s="223">
        <f>Spiele!BR41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Spiele!BS41</f>
        <v>0</v>
      </c>
      <c r="C12" s="130">
        <f>Spiele!BT41</f>
        <v>0</v>
      </c>
      <c r="D12" s="248">
        <f>Spiele!BU41</f>
        <v>0</v>
      </c>
      <c r="E12" s="130">
        <f>Spiele!BV41</f>
        <v>0</v>
      </c>
      <c r="F12" s="130">
        <f>Spiele!BW41</f>
        <v>0</v>
      </c>
      <c r="G12" s="248">
        <f>Spiele!BX41</f>
        <v>0</v>
      </c>
      <c r="H12" s="130">
        <f>Spiele!BY41</f>
        <v>0</v>
      </c>
      <c r="I12" s="130">
        <f>Spiele!BZ41</f>
        <v>0</v>
      </c>
      <c r="J12" s="248">
        <f>Spiele!CA41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Spiele!CB41</f>
        <v>0</v>
      </c>
      <c r="C13" s="137">
        <f>Spiele!CC41</f>
        <v>0</v>
      </c>
      <c r="D13" s="222">
        <f>Spiele!CD41</f>
        <v>0</v>
      </c>
      <c r="E13" s="137">
        <f>Spiele!CE41</f>
        <v>0</v>
      </c>
      <c r="F13" s="137">
        <f>Spiele!CF41</f>
        <v>0</v>
      </c>
      <c r="G13" s="222">
        <f>Spiele!CG41</f>
        <v>0</v>
      </c>
      <c r="H13" s="137">
        <f>Spiele!CH41</f>
        <v>0</v>
      </c>
      <c r="I13" s="137">
        <f>Spiele!CI41</f>
        <v>0</v>
      </c>
      <c r="J13" s="222">
        <f>Spiele!CJ41</f>
        <v>0</v>
      </c>
      <c r="K13" s="137">
        <f>Spiele!CK41</f>
        <v>0</v>
      </c>
      <c r="L13" s="137">
        <f>Spiele!CL41</f>
        <v>0</v>
      </c>
      <c r="M13" s="222">
        <f>Spiele!CM41</f>
        <v>0</v>
      </c>
      <c r="N13" s="137">
        <f>Spiele!CN41</f>
        <v>0</v>
      </c>
      <c r="O13" s="137">
        <f>Spiele!CO41</f>
        <v>0</v>
      </c>
      <c r="P13" s="222">
        <f>Spiele!CP41</f>
        <v>0</v>
      </c>
      <c r="Q13" s="52">
        <f t="shared" si="0"/>
        <v>0</v>
      </c>
    </row>
    <row r="14" spans="1:17">
      <c r="A14" s="119" t="s">
        <v>7</v>
      </c>
      <c r="B14" s="244">
        <f>Spiele!CQ41</f>
        <v>0</v>
      </c>
      <c r="C14" s="130">
        <f>Spiele!CR41</f>
        <v>0</v>
      </c>
      <c r="D14" s="248">
        <f>Spiele!CS41</f>
        <v>0</v>
      </c>
      <c r="E14" s="135">
        <f>Spiele!CT41</f>
        <v>0</v>
      </c>
      <c r="F14" s="135">
        <f>Spiele!CU41</f>
        <v>0</v>
      </c>
      <c r="G14" s="246">
        <f>Spiele!CV41</f>
        <v>0</v>
      </c>
      <c r="H14" s="135">
        <f>Spiele!CW41</f>
        <v>0</v>
      </c>
      <c r="I14" s="135">
        <f>Spiele!CX41</f>
        <v>0</v>
      </c>
      <c r="J14" s="246">
        <f>Spiele!CY41</f>
        <v>0</v>
      </c>
      <c r="K14" s="135">
        <f>Spiele!CZ41</f>
        <v>0</v>
      </c>
      <c r="L14" s="135">
        <f>Spiele!DA41</f>
        <v>0</v>
      </c>
      <c r="M14" s="246">
        <f>Spiele!DB41</f>
        <v>0</v>
      </c>
      <c r="N14" s="135"/>
      <c r="O14" s="135"/>
      <c r="P14" s="246"/>
      <c r="Q14" s="122">
        <f t="shared" si="0"/>
        <v>0</v>
      </c>
    </row>
    <row r="15" spans="1:17">
      <c r="A15" s="49" t="s">
        <v>8</v>
      </c>
      <c r="B15" s="232">
        <f>Spiele!DC41</f>
        <v>0</v>
      </c>
      <c r="C15" s="137">
        <f>Spiele!DD41</f>
        <v>0</v>
      </c>
      <c r="D15" s="222">
        <f>Spiele!DE41</f>
        <v>0</v>
      </c>
      <c r="E15" s="137">
        <f>Spiele!DF41</f>
        <v>0</v>
      </c>
      <c r="F15" s="137">
        <f>Spiele!DG41</f>
        <v>0</v>
      </c>
      <c r="G15" s="222">
        <f>Spiele!DH41</f>
        <v>0</v>
      </c>
      <c r="H15" s="137">
        <f>Spiele!DI41</f>
        <v>0</v>
      </c>
      <c r="I15" s="137">
        <f>Spiele!DJ41</f>
        <v>0</v>
      </c>
      <c r="J15" s="222">
        <f>Spiele!DK41</f>
        <v>0</v>
      </c>
      <c r="K15" s="137">
        <f>Spiele!DL41</f>
        <v>0</v>
      </c>
      <c r="L15" s="137">
        <f>Spiele!DM41</f>
        <v>0</v>
      </c>
      <c r="M15" s="222">
        <f>Spiele!DN41</f>
        <v>0</v>
      </c>
      <c r="N15" s="137"/>
      <c r="O15" s="137"/>
      <c r="P15" s="222"/>
      <c r="Q15" s="52">
        <f t="shared" si="0"/>
        <v>0</v>
      </c>
    </row>
    <row r="16" spans="1:17">
      <c r="A16" s="235" t="s">
        <v>9</v>
      </c>
      <c r="B16" s="256">
        <f>Spiele!DO41</f>
        <v>0</v>
      </c>
      <c r="C16" s="235">
        <f>Spiele!DP41</f>
        <v>0</v>
      </c>
      <c r="D16" s="257">
        <f>Spiele!DQ41</f>
        <v>0</v>
      </c>
      <c r="E16" s="235">
        <f>Spiele!DR41</f>
        <v>0</v>
      </c>
      <c r="F16" s="235">
        <f>Spiele!DS41</f>
        <v>0</v>
      </c>
      <c r="G16" s="257">
        <f>Spiele!DT41</f>
        <v>0</v>
      </c>
      <c r="H16" s="235">
        <f>Spiele!DU41</f>
        <v>0</v>
      </c>
      <c r="I16" s="235">
        <f>Spiele!DV41</f>
        <v>0</v>
      </c>
      <c r="J16" s="257">
        <f>Spiele!DW41</f>
        <v>0</v>
      </c>
      <c r="K16" s="235"/>
      <c r="L16" s="235"/>
      <c r="M16" s="257"/>
      <c r="N16" s="235"/>
      <c r="O16" s="235"/>
      <c r="P16" s="257"/>
      <c r="Q16" s="235">
        <f t="shared" si="0"/>
        <v>0</v>
      </c>
    </row>
  </sheetData>
  <conditionalFormatting sqref="B6:P16">
    <cfRule type="cellIs" dxfId="25" priority="1" operator="lessThan">
      <formula>150</formula>
    </cfRule>
    <cfRule type="cellIs" dxfId="24" priority="2" operator="greaterThan">
      <formula>199</formula>
    </cfRule>
  </conditionalFormatting>
  <conditionalFormatting sqref="D6">
    <cfRule type="cellIs" dxfId="23" priority="3" operator="greaterThan">
      <formula>200</formula>
    </cfRule>
  </conditionalFormatting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72F0-D3F5-4F66-9E23-75C70AD60978}">
  <dimension ref="A1:Q16"/>
  <sheetViews>
    <sheetView topLeftCell="A7" zoomScale="120" zoomScaleNormal="120" workbookViewId="0">
      <selection activeCell="S10" sqref="S10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8" customWidth="1"/>
  </cols>
  <sheetData>
    <row r="1" spans="1:17" ht="21">
      <c r="A1" s="35" t="s">
        <v>44</v>
      </c>
    </row>
    <row r="2" spans="1:17" ht="23.25">
      <c r="A2" s="36" t="s">
        <v>34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60"/>
      <c r="C6" s="203"/>
      <c r="D6" s="263"/>
      <c r="E6" s="203">
        <f>Spiele!E36</f>
        <v>163</v>
      </c>
      <c r="F6" s="203">
        <f>Spiele!F36</f>
        <v>126</v>
      </c>
      <c r="G6" s="263">
        <f>Spiele!G36</f>
        <v>176</v>
      </c>
      <c r="H6" s="203">
        <f>Spiele!H36</f>
        <v>150</v>
      </c>
      <c r="I6" s="203">
        <f>Spiele!I36</f>
        <v>190</v>
      </c>
      <c r="J6" s="263">
        <f>Spiele!J36</f>
        <v>167</v>
      </c>
      <c r="K6" s="203"/>
      <c r="L6" s="203"/>
      <c r="M6" s="263"/>
      <c r="N6" s="203"/>
      <c r="O6" s="203"/>
      <c r="P6" s="263"/>
      <c r="Q6" s="204">
        <f t="shared" ref="Q6:Q16" si="0">AVERAGE(B6:P6)</f>
        <v>162</v>
      </c>
    </row>
    <row r="7" spans="1:17">
      <c r="A7" s="49" t="s">
        <v>11</v>
      </c>
      <c r="B7" s="232">
        <f>Spiele!K36</f>
        <v>127</v>
      </c>
      <c r="C7" s="137">
        <f>Spiele!L36</f>
        <v>161</v>
      </c>
      <c r="D7" s="222">
        <f>Spiele!M36</f>
        <v>167</v>
      </c>
      <c r="E7" s="137">
        <f>Spiele!N36</f>
        <v>154</v>
      </c>
      <c r="F7" s="137">
        <f>Spiele!O36</f>
        <v>189</v>
      </c>
      <c r="G7" s="222">
        <f>Spiele!P36</f>
        <v>176</v>
      </c>
      <c r="H7" s="137">
        <f>Spiele!Q36</f>
        <v>152</v>
      </c>
      <c r="I7" s="137">
        <f>Spiele!R36</f>
        <v>144</v>
      </c>
      <c r="J7" s="222">
        <f>Spiele!S36</f>
        <v>160</v>
      </c>
      <c r="K7" s="137">
        <f>Spiele!T36</f>
        <v>0</v>
      </c>
      <c r="L7" s="137">
        <f>Spiele!U36</f>
        <v>0</v>
      </c>
      <c r="M7" s="222">
        <f>Spiele!V36</f>
        <v>0</v>
      </c>
      <c r="N7" s="137"/>
      <c r="O7" s="137"/>
      <c r="P7" s="222"/>
      <c r="Q7" s="52">
        <f t="shared" si="0"/>
        <v>119.16666666666667</v>
      </c>
    </row>
    <row r="8" spans="1:17">
      <c r="A8" s="202" t="s">
        <v>0</v>
      </c>
      <c r="B8" s="261">
        <f>Spiele!W36</f>
        <v>0</v>
      </c>
      <c r="C8" s="205">
        <f>Spiele!X36</f>
        <v>0</v>
      </c>
      <c r="D8" s="264">
        <f>Spiele!Y36</f>
        <v>0</v>
      </c>
      <c r="E8" s="205">
        <f>Spiele!Z36</f>
        <v>0</v>
      </c>
      <c r="F8" s="205">
        <f>Spiele!AA36</f>
        <v>0</v>
      </c>
      <c r="G8" s="264">
        <f>Spiele!AB36</f>
        <v>0</v>
      </c>
      <c r="H8" s="205">
        <f>Spiele!AC36</f>
        <v>0</v>
      </c>
      <c r="I8" s="205">
        <f>Spiele!AD36</f>
        <v>0</v>
      </c>
      <c r="J8" s="264">
        <f>Spiele!AE36</f>
        <v>0</v>
      </c>
      <c r="K8" s="205">
        <f>Spiele!AF36</f>
        <v>0</v>
      </c>
      <c r="L8" s="205">
        <f>Spiele!AG36</f>
        <v>0</v>
      </c>
      <c r="M8" s="264">
        <f>Spiele!AH36</f>
        <v>0</v>
      </c>
      <c r="N8" s="203"/>
      <c r="O8" s="203"/>
      <c r="P8" s="263"/>
      <c r="Q8" s="204">
        <f t="shared" si="0"/>
        <v>0</v>
      </c>
    </row>
    <row r="9" spans="1:17">
      <c r="A9" s="49" t="s">
        <v>1</v>
      </c>
      <c r="B9" s="233">
        <f>Spiele!AI36</f>
        <v>0</v>
      </c>
      <c r="C9" s="118">
        <f>Spiele!AJ36</f>
        <v>0</v>
      </c>
      <c r="D9" s="223">
        <f>Spiele!AK36</f>
        <v>0</v>
      </c>
      <c r="E9" s="118">
        <f>Spiele!AL36</f>
        <v>0</v>
      </c>
      <c r="F9" s="118">
        <f>Spiele!AM36</f>
        <v>0</v>
      </c>
      <c r="G9" s="223">
        <f>Spiele!AN36</f>
        <v>0</v>
      </c>
      <c r="H9" s="118">
        <f>Spiele!AO36</f>
        <v>0</v>
      </c>
      <c r="I9" s="118">
        <f>Spiele!AP36</f>
        <v>0</v>
      </c>
      <c r="J9" s="223">
        <f>Spiele!AQ36</f>
        <v>0</v>
      </c>
      <c r="K9" s="118">
        <f>Spiele!AR36</f>
        <v>0</v>
      </c>
      <c r="L9" s="118">
        <f>Spiele!AS36</f>
        <v>0</v>
      </c>
      <c r="M9" s="223">
        <f>Spiele!AT36</f>
        <v>0</v>
      </c>
      <c r="N9" s="137"/>
      <c r="O9" s="137"/>
      <c r="P9" s="222"/>
      <c r="Q9" s="52">
        <f t="shared" si="0"/>
        <v>0</v>
      </c>
    </row>
    <row r="10" spans="1:17">
      <c r="A10" s="202" t="s">
        <v>2</v>
      </c>
      <c r="B10" s="261">
        <f>Spiele!AU36</f>
        <v>0</v>
      </c>
      <c r="C10" s="205">
        <f>Spiele!AV36</f>
        <v>0</v>
      </c>
      <c r="D10" s="264">
        <f>Spiele!AW36</f>
        <v>0</v>
      </c>
      <c r="E10" s="203">
        <f>Spiele!AX36</f>
        <v>0</v>
      </c>
      <c r="F10" s="203">
        <f>Spiele!AY36</f>
        <v>0</v>
      </c>
      <c r="G10" s="263">
        <f>Spiele!AZ36</f>
        <v>0</v>
      </c>
      <c r="H10" s="203">
        <f>Spiele!BA36</f>
        <v>0</v>
      </c>
      <c r="I10" s="203">
        <f>Spiele!BB36</f>
        <v>0</v>
      </c>
      <c r="J10" s="263">
        <f>Spiele!BC36</f>
        <v>0</v>
      </c>
      <c r="K10" s="203">
        <f>Spiele!BD36</f>
        <v>0</v>
      </c>
      <c r="L10" s="203">
        <f>Spiele!BE36</f>
        <v>0</v>
      </c>
      <c r="M10" s="263">
        <f>Spiele!BF36</f>
        <v>0</v>
      </c>
      <c r="N10" s="203"/>
      <c r="O10" s="203"/>
      <c r="P10" s="263"/>
      <c r="Q10" s="204">
        <f t="shared" si="0"/>
        <v>0</v>
      </c>
    </row>
    <row r="11" spans="1:17">
      <c r="A11" s="49" t="s">
        <v>3</v>
      </c>
      <c r="B11" s="233">
        <f>Spiele!BG36</f>
        <v>0</v>
      </c>
      <c r="C11" s="118">
        <f>Spiele!BH36</f>
        <v>0</v>
      </c>
      <c r="D11" s="223">
        <f>Spiele!BI36</f>
        <v>0</v>
      </c>
      <c r="E11" s="118">
        <f>Spiele!BJ36</f>
        <v>0</v>
      </c>
      <c r="F11" s="118">
        <f>Spiele!BK36</f>
        <v>0</v>
      </c>
      <c r="G11" s="223">
        <f>Spiele!BL36</f>
        <v>0</v>
      </c>
      <c r="H11" s="118">
        <f>Spiele!BM36</f>
        <v>0</v>
      </c>
      <c r="I11" s="118">
        <f>Spiele!BN36</f>
        <v>0</v>
      </c>
      <c r="J11" s="223">
        <f>Spiele!BO36</f>
        <v>0</v>
      </c>
      <c r="K11" s="118">
        <f>Spiele!BP36</f>
        <v>0</v>
      </c>
      <c r="L11" s="118">
        <f>Spiele!BQ36</f>
        <v>0</v>
      </c>
      <c r="M11" s="223">
        <f>Spiele!BR36</f>
        <v>0</v>
      </c>
      <c r="N11" s="137"/>
      <c r="O11" s="137"/>
      <c r="P11" s="222"/>
      <c r="Q11" s="52">
        <f t="shared" si="0"/>
        <v>0</v>
      </c>
    </row>
    <row r="12" spans="1:17">
      <c r="A12" s="202" t="s">
        <v>5</v>
      </c>
      <c r="B12" s="261">
        <f>Spiele!BS36</f>
        <v>0</v>
      </c>
      <c r="C12" s="205">
        <f>Spiele!BT36</f>
        <v>0</v>
      </c>
      <c r="D12" s="264">
        <f>Spiele!BU36</f>
        <v>0</v>
      </c>
      <c r="E12" s="205">
        <f>Spiele!BV36</f>
        <v>0</v>
      </c>
      <c r="F12" s="205">
        <f>Spiele!BW36</f>
        <v>0</v>
      </c>
      <c r="G12" s="264">
        <f>Spiele!BX36</f>
        <v>0</v>
      </c>
      <c r="H12" s="205">
        <f>Spiele!BY36</f>
        <v>0</v>
      </c>
      <c r="I12" s="205">
        <f>Spiele!BZ36</f>
        <v>0</v>
      </c>
      <c r="J12" s="264">
        <f>Spiele!CA36</f>
        <v>0</v>
      </c>
      <c r="K12" s="205">
        <f>Spiele!CB36</f>
        <v>0</v>
      </c>
      <c r="L12" s="205">
        <f>Spiele!CC36</f>
        <v>0</v>
      </c>
      <c r="M12" s="264">
        <f>Spiele!CD36</f>
        <v>0</v>
      </c>
      <c r="N12" s="203"/>
      <c r="O12" s="203"/>
      <c r="P12" s="263"/>
      <c r="Q12" s="204">
        <f t="shared" si="0"/>
        <v>0</v>
      </c>
    </row>
    <row r="13" spans="1:17">
      <c r="A13" s="49" t="s">
        <v>6</v>
      </c>
      <c r="B13" s="232">
        <f>Spiele!CB36</f>
        <v>0</v>
      </c>
      <c r="C13" s="137">
        <f>Spiele!CC36</f>
        <v>0</v>
      </c>
      <c r="D13" s="222">
        <f>Spiele!CD36</f>
        <v>0</v>
      </c>
      <c r="E13" s="137">
        <f>Spiele!CE36</f>
        <v>0</v>
      </c>
      <c r="F13" s="137">
        <f>Spiele!CF36</f>
        <v>0</v>
      </c>
      <c r="G13" s="222">
        <f>Spiele!CG36</f>
        <v>0</v>
      </c>
      <c r="H13" s="137">
        <f>Spiele!CH36</f>
        <v>0</v>
      </c>
      <c r="I13" s="137">
        <f>Spiele!CI36</f>
        <v>0</v>
      </c>
      <c r="J13" s="222">
        <f>Spiele!CJ36</f>
        <v>0</v>
      </c>
      <c r="K13" s="137">
        <f>Spiele!CK36</f>
        <v>0</v>
      </c>
      <c r="L13" s="137">
        <f>Spiele!CL36</f>
        <v>0</v>
      </c>
      <c r="M13" s="222">
        <f>Spiele!CM36</f>
        <v>0</v>
      </c>
      <c r="N13" s="137">
        <f>Spiele!CN36</f>
        <v>0</v>
      </c>
      <c r="O13" s="137">
        <f>Spiele!CO36</f>
        <v>0</v>
      </c>
      <c r="P13" s="222">
        <f>Spiele!CP36</f>
        <v>0</v>
      </c>
      <c r="Q13" s="52">
        <f t="shared" si="0"/>
        <v>0</v>
      </c>
    </row>
    <row r="14" spans="1:17">
      <c r="A14" s="202" t="s">
        <v>7</v>
      </c>
      <c r="B14" s="261">
        <f>Spiele!CQ36</f>
        <v>0</v>
      </c>
      <c r="C14" s="205">
        <f>Spiele!CR36</f>
        <v>0</v>
      </c>
      <c r="D14" s="264">
        <f>Spiele!CS36</f>
        <v>0</v>
      </c>
      <c r="E14" s="203">
        <f>Spiele!CT36</f>
        <v>0</v>
      </c>
      <c r="F14" s="203">
        <f>Spiele!CU36</f>
        <v>0</v>
      </c>
      <c r="G14" s="263">
        <f>Spiele!CV36</f>
        <v>0</v>
      </c>
      <c r="H14" s="203">
        <f>Spiele!CW36</f>
        <v>0</v>
      </c>
      <c r="I14" s="203">
        <f>Spiele!CX36</f>
        <v>0</v>
      </c>
      <c r="J14" s="263">
        <f>Spiele!CY36</f>
        <v>0</v>
      </c>
      <c r="K14" s="203">
        <f>Spiele!CZ36</f>
        <v>0</v>
      </c>
      <c r="L14" s="203">
        <f>Spiele!DA36</f>
        <v>0</v>
      </c>
      <c r="M14" s="263">
        <f>Spiele!DB36</f>
        <v>0</v>
      </c>
      <c r="N14" s="203"/>
      <c r="O14" s="203"/>
      <c r="P14" s="263"/>
      <c r="Q14" s="204">
        <f t="shared" si="0"/>
        <v>0</v>
      </c>
    </row>
    <row r="15" spans="1:17">
      <c r="A15" s="49" t="s">
        <v>8</v>
      </c>
      <c r="B15" s="232">
        <f>Spiele!DC36</f>
        <v>0</v>
      </c>
      <c r="C15" s="137">
        <f>Spiele!DD36</f>
        <v>0</v>
      </c>
      <c r="D15" s="222">
        <f>Spiele!DE36</f>
        <v>0</v>
      </c>
      <c r="E15" s="137">
        <f>Spiele!DF36</f>
        <v>0</v>
      </c>
      <c r="F15" s="137">
        <f>Spiele!DG36</f>
        <v>0</v>
      </c>
      <c r="G15" s="222">
        <f>Spiele!DH36</f>
        <v>0</v>
      </c>
      <c r="H15" s="137">
        <f>Spiele!DI36</f>
        <v>0</v>
      </c>
      <c r="I15" s="137">
        <f>Spiele!DJ36</f>
        <v>0</v>
      </c>
      <c r="J15" s="222">
        <f>Spiele!DK36</f>
        <v>0</v>
      </c>
      <c r="K15" s="137">
        <f>Spiele!DL36</f>
        <v>0</v>
      </c>
      <c r="L15" s="137">
        <f>Spiele!DM36</f>
        <v>0</v>
      </c>
      <c r="M15" s="222">
        <f>Spiele!DN36</f>
        <v>0</v>
      </c>
      <c r="N15" s="137"/>
      <c r="O15" s="137"/>
      <c r="P15" s="222"/>
      <c r="Q15" s="52">
        <f>AVERAGE(B15:P15)</f>
        <v>0</v>
      </c>
    </row>
    <row r="16" spans="1:17">
      <c r="A16" s="209" t="s">
        <v>9</v>
      </c>
      <c r="B16" s="273">
        <f>Spiele!DO36</f>
        <v>0</v>
      </c>
      <c r="C16" s="239">
        <f>Spiele!DP36</f>
        <v>0</v>
      </c>
      <c r="D16" s="275">
        <f>Spiele!DQ36</f>
        <v>0</v>
      </c>
      <c r="E16" s="239">
        <f>Spiele!DR36</f>
        <v>0</v>
      </c>
      <c r="F16" s="239">
        <f>Spiele!DS36</f>
        <v>0</v>
      </c>
      <c r="G16" s="275">
        <f>Spiele!DT36</f>
        <v>0</v>
      </c>
      <c r="H16" s="239">
        <f>Spiele!DU36</f>
        <v>0</v>
      </c>
      <c r="I16" s="239">
        <f>Spiele!DV36</f>
        <v>0</v>
      </c>
      <c r="J16" s="275">
        <f>Spiele!DW36</f>
        <v>0</v>
      </c>
      <c r="K16" s="239"/>
      <c r="L16" s="206"/>
      <c r="M16" s="295"/>
      <c r="N16" s="206"/>
      <c r="O16" s="206"/>
      <c r="P16" s="295"/>
      <c r="Q16" s="238">
        <f t="shared" si="0"/>
        <v>0</v>
      </c>
    </row>
  </sheetData>
  <conditionalFormatting sqref="B6:P16">
    <cfRule type="cellIs" dxfId="22" priority="1" operator="lessThan">
      <formula>150</formula>
    </cfRule>
    <cfRule type="cellIs" dxfId="21" priority="2" operator="greaterThan">
      <formula>199</formula>
    </cfRule>
  </conditionalFormatting>
  <conditionalFormatting sqref="F6">
    <cfRule type="cellIs" dxfId="20" priority="3" operator="lessThan">
      <formula>150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06D5-1B38-41A8-A344-A14D68B16FE3}">
  <dimension ref="A1:Q16"/>
  <sheetViews>
    <sheetView workbookViewId="0">
      <selection activeCell="S13" sqref="S13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120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Spiele!B21</f>
        <v>0</v>
      </c>
      <c r="C6" s="135">
        <f>Spiele!C21</f>
        <v>0</v>
      </c>
      <c r="D6" s="246">
        <f>Spiele!D21</f>
        <v>0</v>
      </c>
      <c r="E6" s="135">
        <f>Spiele!E21</f>
        <v>0</v>
      </c>
      <c r="F6" s="135">
        <f>Spiele!F21</f>
        <v>0</v>
      </c>
      <c r="G6" s="246">
        <f>Spiele!G21</f>
        <v>0</v>
      </c>
      <c r="H6" s="135">
        <f>Spiele!H21</f>
        <v>0</v>
      </c>
      <c r="I6" s="237">
        <f>Spiele!I21</f>
        <v>0</v>
      </c>
      <c r="J6" s="246">
        <f>Spiele!J21</f>
        <v>0</v>
      </c>
      <c r="K6" s="135"/>
      <c r="L6" s="135"/>
      <c r="M6" s="246"/>
      <c r="N6" s="135"/>
      <c r="O6" s="135"/>
      <c r="P6" s="246"/>
      <c r="Q6" s="122">
        <f t="shared" ref="Q6:Q16" si="0">AVERAGE(B6:P6)</f>
        <v>0</v>
      </c>
    </row>
    <row r="7" spans="1:17">
      <c r="A7" s="49" t="s">
        <v>11</v>
      </c>
      <c r="B7" s="232">
        <f>Spiele!K21</f>
        <v>127</v>
      </c>
      <c r="C7" s="137">
        <f>Spiele!L21</f>
        <v>138</v>
      </c>
      <c r="D7" s="222">
        <f>Spiele!M21</f>
        <v>168</v>
      </c>
      <c r="E7" s="137">
        <f>Spiele!N21</f>
        <v>130</v>
      </c>
      <c r="F7" s="137">
        <f>Spiele!O21</f>
        <v>123</v>
      </c>
      <c r="G7" s="222">
        <f>Spiele!P21</f>
        <v>95</v>
      </c>
      <c r="H7" s="137">
        <f>Spiele!Q21</f>
        <v>189</v>
      </c>
      <c r="I7" s="137">
        <f>Spiele!R21</f>
        <v>123</v>
      </c>
      <c r="J7" s="222">
        <f>Spiele!S21</f>
        <v>105</v>
      </c>
      <c r="K7" s="137">
        <f>Spiele!T21</f>
        <v>146</v>
      </c>
      <c r="L7" s="137">
        <f>Spiele!U21</f>
        <v>161</v>
      </c>
      <c r="M7" s="222">
        <f>Spiele!V21</f>
        <v>200</v>
      </c>
      <c r="N7" s="137"/>
      <c r="O7" s="137"/>
      <c r="P7" s="222"/>
      <c r="Q7" s="52">
        <f t="shared" si="0"/>
        <v>142.08333333333334</v>
      </c>
    </row>
    <row r="8" spans="1:17">
      <c r="A8" s="119" t="s">
        <v>0</v>
      </c>
      <c r="B8" s="244">
        <f>Spiele!W21</f>
        <v>132</v>
      </c>
      <c r="C8" s="131">
        <f>Spiele!X21</f>
        <v>121</v>
      </c>
      <c r="D8" s="247">
        <f>Spiele!Y21</f>
        <v>121</v>
      </c>
      <c r="E8" s="130">
        <f>Spiele!Z21</f>
        <v>0</v>
      </c>
      <c r="F8" s="130">
        <f>Spiele!AA21</f>
        <v>0</v>
      </c>
      <c r="G8" s="248">
        <f>Spiele!AB21</f>
        <v>0</v>
      </c>
      <c r="H8" s="130">
        <f>Spiele!AC21</f>
        <v>0</v>
      </c>
      <c r="I8" s="130">
        <f>Spiele!AD21</f>
        <v>0</v>
      </c>
      <c r="J8" s="248">
        <f>Spiele!AE21</f>
        <v>0</v>
      </c>
      <c r="K8" s="130">
        <f>Spiele!AF21</f>
        <v>0</v>
      </c>
      <c r="L8" s="130">
        <f>Spiele!AG21</f>
        <v>0</v>
      </c>
      <c r="M8" s="248">
        <f>Spiele!AH21</f>
        <v>0</v>
      </c>
      <c r="N8" s="135"/>
      <c r="O8" s="135"/>
      <c r="P8" s="246"/>
      <c r="Q8" s="122">
        <f t="shared" si="0"/>
        <v>31.166666666666668</v>
      </c>
    </row>
    <row r="9" spans="1:17">
      <c r="A9" s="49" t="s">
        <v>1</v>
      </c>
      <c r="B9" s="233">
        <f>Spiele!AI21</f>
        <v>0</v>
      </c>
      <c r="C9" s="118">
        <f>Spiele!AJ21</f>
        <v>0</v>
      </c>
      <c r="D9" s="223">
        <f>Spiele!AK21</f>
        <v>0</v>
      </c>
      <c r="E9" s="118">
        <f>Spiele!AL21</f>
        <v>0</v>
      </c>
      <c r="F9" s="118">
        <f>Spiele!AM21</f>
        <v>0</v>
      </c>
      <c r="G9" s="223">
        <f>Spiele!AN21</f>
        <v>0</v>
      </c>
      <c r="H9" s="118">
        <f>Spiele!AO21</f>
        <v>0</v>
      </c>
      <c r="I9" s="118">
        <f>Spiele!AP21</f>
        <v>0</v>
      </c>
      <c r="J9" s="223">
        <f>Spiele!AQ21</f>
        <v>0</v>
      </c>
      <c r="K9" s="118">
        <f>Spiele!AR21</f>
        <v>0</v>
      </c>
      <c r="L9" s="118">
        <f>Spiele!AS21</f>
        <v>0</v>
      </c>
      <c r="M9" s="223">
        <f>Spiele!AT21</f>
        <v>0</v>
      </c>
      <c r="N9" s="137"/>
      <c r="O9" s="137"/>
      <c r="P9" s="222"/>
      <c r="Q9" s="52">
        <f t="shared" si="0"/>
        <v>0</v>
      </c>
    </row>
    <row r="10" spans="1:17">
      <c r="A10" s="119" t="s">
        <v>2</v>
      </c>
      <c r="B10" s="244">
        <f>Spiele!AU21</f>
        <v>0</v>
      </c>
      <c r="C10" s="130">
        <f>Spiele!AV21</f>
        <v>0</v>
      </c>
      <c r="D10" s="248">
        <f>Spiele!AW21</f>
        <v>0</v>
      </c>
      <c r="E10" s="135">
        <f>Spiele!AX21</f>
        <v>0</v>
      </c>
      <c r="F10" s="135">
        <f>Spiele!AY21</f>
        <v>0</v>
      </c>
      <c r="G10" s="246">
        <f>Spiele!AZ21</f>
        <v>0</v>
      </c>
      <c r="H10" s="135">
        <f>Spiele!BA21</f>
        <v>0</v>
      </c>
      <c r="I10" s="135">
        <f>Spiele!BB21</f>
        <v>0</v>
      </c>
      <c r="J10" s="246">
        <f>Spiele!BC21</f>
        <v>0</v>
      </c>
      <c r="K10" s="135">
        <f>Spiele!BD21</f>
        <v>0</v>
      </c>
      <c r="L10" s="135">
        <f>Spiele!BE21</f>
        <v>0</v>
      </c>
      <c r="M10" s="246">
        <f>Spiele!BF21</f>
        <v>0</v>
      </c>
      <c r="N10" s="135"/>
      <c r="O10" s="135"/>
      <c r="P10" s="246"/>
      <c r="Q10" s="122">
        <f t="shared" si="0"/>
        <v>0</v>
      </c>
    </row>
    <row r="11" spans="1:17">
      <c r="A11" s="49" t="s">
        <v>3</v>
      </c>
      <c r="B11" s="233">
        <f>Spiele!BG21</f>
        <v>0</v>
      </c>
      <c r="C11" s="118">
        <f>Spiele!BH21</f>
        <v>0</v>
      </c>
      <c r="D11" s="223">
        <f>Spiele!BI21</f>
        <v>0</v>
      </c>
      <c r="E11" s="118">
        <f>Spiele!BJ21</f>
        <v>0</v>
      </c>
      <c r="F11" s="118">
        <f>Spiele!BK21</f>
        <v>0</v>
      </c>
      <c r="G11" s="223">
        <f>Spiele!BL21</f>
        <v>0</v>
      </c>
      <c r="H11" s="118">
        <f>Spiele!BM21</f>
        <v>0</v>
      </c>
      <c r="I11" s="118">
        <f>Spiele!BN21</f>
        <v>0</v>
      </c>
      <c r="J11" s="223">
        <f>Spiele!BO21</f>
        <v>0</v>
      </c>
      <c r="K11" s="118">
        <f>Spiele!BP21</f>
        <v>0</v>
      </c>
      <c r="L11" s="118">
        <f>Spiele!BQ21</f>
        <v>0</v>
      </c>
      <c r="M11" s="223">
        <f>Spiele!BR21</f>
        <v>0</v>
      </c>
      <c r="N11" s="137"/>
      <c r="O11" s="137"/>
      <c r="P11" s="222"/>
      <c r="Q11" s="52">
        <f t="shared" si="0"/>
        <v>0</v>
      </c>
    </row>
    <row r="12" spans="1:17">
      <c r="A12" s="119" t="s">
        <v>5</v>
      </c>
      <c r="B12" s="244">
        <f>Spiele!BS21</f>
        <v>0</v>
      </c>
      <c r="C12" s="130">
        <f>Spiele!BT21</f>
        <v>0</v>
      </c>
      <c r="D12" s="248">
        <f>Spiele!BU21</f>
        <v>0</v>
      </c>
      <c r="E12" s="130">
        <f>Spiele!BV21</f>
        <v>0</v>
      </c>
      <c r="F12" s="130">
        <f>Spiele!BW21</f>
        <v>0</v>
      </c>
      <c r="G12" s="248">
        <f>Spiele!BX21</f>
        <v>0</v>
      </c>
      <c r="H12" s="130">
        <f>Spiele!BY21</f>
        <v>0</v>
      </c>
      <c r="I12" s="130">
        <f>Spiele!BZ21</f>
        <v>0</v>
      </c>
      <c r="J12" s="248">
        <f>Spiele!CA21</f>
        <v>0</v>
      </c>
      <c r="K12" s="130"/>
      <c r="L12" s="130"/>
      <c r="M12" s="248"/>
      <c r="N12" s="135"/>
      <c r="O12" s="135"/>
      <c r="P12" s="246"/>
      <c r="Q12" s="122">
        <f t="shared" si="0"/>
        <v>0</v>
      </c>
    </row>
    <row r="13" spans="1:17">
      <c r="A13" s="49" t="s">
        <v>6</v>
      </c>
      <c r="B13" s="232">
        <f>Spiele!CB21</f>
        <v>0</v>
      </c>
      <c r="C13" s="137">
        <f>Spiele!CC21</f>
        <v>0</v>
      </c>
      <c r="D13" s="222">
        <f>Spiele!CD21</f>
        <v>0</v>
      </c>
      <c r="E13" s="137">
        <f>Spiele!CE21</f>
        <v>0</v>
      </c>
      <c r="F13" s="137">
        <f>Spiele!CF21</f>
        <v>0</v>
      </c>
      <c r="G13" s="222">
        <f>Spiele!CG21</f>
        <v>0</v>
      </c>
      <c r="H13" s="137">
        <f>Spiele!CH21</f>
        <v>0</v>
      </c>
      <c r="I13" s="137">
        <f>Spiele!CI21</f>
        <v>0</v>
      </c>
      <c r="J13" s="222">
        <f>Spiele!CJ21</f>
        <v>0</v>
      </c>
      <c r="K13" s="137">
        <f>Spiele!CK21</f>
        <v>0</v>
      </c>
      <c r="L13" s="137">
        <f>Spiele!CL21</f>
        <v>0</v>
      </c>
      <c r="M13" s="222">
        <f>Spiele!CM21</f>
        <v>0</v>
      </c>
      <c r="N13" s="137">
        <f>Spiele!CN21</f>
        <v>0</v>
      </c>
      <c r="O13" s="137">
        <f>Spiele!CO21</f>
        <v>0</v>
      </c>
      <c r="P13" s="222">
        <f>Spiele!CP21</f>
        <v>0</v>
      </c>
      <c r="Q13" s="52">
        <f t="shared" si="0"/>
        <v>0</v>
      </c>
    </row>
    <row r="14" spans="1:17">
      <c r="A14" s="119" t="s">
        <v>7</v>
      </c>
      <c r="B14" s="244">
        <f>Spiele!CQ21</f>
        <v>0</v>
      </c>
      <c r="C14" s="130">
        <f>Spiele!CR21</f>
        <v>0</v>
      </c>
      <c r="D14" s="248">
        <f>Spiele!CS21</f>
        <v>0</v>
      </c>
      <c r="E14" s="135">
        <f>Spiele!CT21</f>
        <v>0</v>
      </c>
      <c r="F14" s="135">
        <f>Spiele!CU21</f>
        <v>0</v>
      </c>
      <c r="G14" s="246">
        <f>Spiele!CV21</f>
        <v>0</v>
      </c>
      <c r="H14" s="135">
        <f>Spiele!CW21</f>
        <v>0</v>
      </c>
      <c r="I14" s="135">
        <f>Spiele!CX21</f>
        <v>0</v>
      </c>
      <c r="J14" s="246">
        <f>Spiele!CY21</f>
        <v>0</v>
      </c>
      <c r="K14" s="135">
        <f>Spiele!CZ21</f>
        <v>0</v>
      </c>
      <c r="L14" s="135">
        <f>Spiele!DA21</f>
        <v>0</v>
      </c>
      <c r="M14" s="246">
        <f>Spiele!DB21</f>
        <v>0</v>
      </c>
      <c r="N14" s="135"/>
      <c r="O14" s="135"/>
      <c r="P14" s="246"/>
      <c r="Q14" s="122">
        <f t="shared" si="0"/>
        <v>0</v>
      </c>
    </row>
    <row r="15" spans="1:17">
      <c r="A15" s="49" t="s">
        <v>8</v>
      </c>
      <c r="B15" s="232">
        <f>Spiele!DC21</f>
        <v>0</v>
      </c>
      <c r="C15" s="137">
        <f>Spiele!DD21</f>
        <v>0</v>
      </c>
      <c r="D15" s="222">
        <f>Spiele!DE21</f>
        <v>0</v>
      </c>
      <c r="E15" s="137">
        <f>Spiele!DF21</f>
        <v>0</v>
      </c>
      <c r="F15" s="137">
        <f>Spiele!DG21</f>
        <v>0</v>
      </c>
      <c r="G15" s="222">
        <f>Spiele!DH21</f>
        <v>0</v>
      </c>
      <c r="H15" s="137">
        <f>Spiele!DI21</f>
        <v>0</v>
      </c>
      <c r="I15" s="137">
        <f>Spiele!DJ21</f>
        <v>0</v>
      </c>
      <c r="J15" s="222">
        <f>Spiele!DK21</f>
        <v>0</v>
      </c>
      <c r="K15" s="137">
        <f>Spiele!DL21</f>
        <v>0</v>
      </c>
      <c r="L15" s="137">
        <f>Spiele!DM21</f>
        <v>0</v>
      </c>
      <c r="M15" s="222">
        <f>Spiele!DN21</f>
        <v>0</v>
      </c>
      <c r="N15" s="137"/>
      <c r="O15" s="137"/>
      <c r="P15" s="222"/>
      <c r="Q15" s="52">
        <f t="shared" si="0"/>
        <v>0</v>
      </c>
    </row>
    <row r="16" spans="1:17">
      <c r="A16" s="235" t="s">
        <v>9</v>
      </c>
      <c r="B16" s="256">
        <f>Spiele!DO21</f>
        <v>0</v>
      </c>
      <c r="C16" s="235">
        <f>Spiele!DP21</f>
        <v>0</v>
      </c>
      <c r="D16" s="257">
        <f>Spiele!DQ21</f>
        <v>0</v>
      </c>
      <c r="E16" s="235">
        <f>Spiele!DR21</f>
        <v>0</v>
      </c>
      <c r="F16" s="235">
        <f>Spiele!DS21</f>
        <v>0</v>
      </c>
      <c r="G16" s="257">
        <f>Spiele!DT21</f>
        <v>0</v>
      </c>
      <c r="H16" s="235">
        <f>Spiele!DU21</f>
        <v>0</v>
      </c>
      <c r="I16" s="235">
        <f>Spiele!DV21</f>
        <v>0</v>
      </c>
      <c r="J16" s="257">
        <f>Spiele!DW21</f>
        <v>0</v>
      </c>
      <c r="K16" s="235"/>
      <c r="L16" s="235"/>
      <c r="M16" s="257"/>
      <c r="N16" s="235"/>
      <c r="O16" s="235"/>
      <c r="P16" s="257"/>
      <c r="Q16" s="235">
        <f t="shared" si="0"/>
        <v>0</v>
      </c>
    </row>
  </sheetData>
  <conditionalFormatting sqref="B6:P16">
    <cfRule type="cellIs" dxfId="19" priority="1" operator="lessThan">
      <formula>150</formula>
    </cfRule>
    <cfRule type="cellIs" dxfId="18" priority="2" operator="greaterThan">
      <formula>199</formula>
    </cfRule>
  </conditionalFormatting>
  <conditionalFormatting sqref="D6">
    <cfRule type="cellIs" dxfId="17" priority="3" operator="greaterThan">
      <formula>200</formula>
    </cfRule>
  </conditionalFormatting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13A0-2019-40A1-907C-F7B630A34745}">
  <dimension ref="A1:Q16"/>
  <sheetViews>
    <sheetView view="pageLayout" topLeftCell="A4" zoomScaleNormal="120" workbookViewId="0">
      <selection activeCell="T7" sqref="T7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25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Spiele!B22</f>
        <v>160</v>
      </c>
      <c r="C6" s="135">
        <f>Spiele!C22</f>
        <v>159</v>
      </c>
      <c r="D6" s="246">
        <f>Spiele!D22</f>
        <v>236</v>
      </c>
      <c r="E6" s="135"/>
      <c r="F6" s="135"/>
      <c r="G6" s="246"/>
      <c r="H6" s="135">
        <f>Spiele!H22</f>
        <v>161</v>
      </c>
      <c r="I6" s="237">
        <f>Spiele!I22</f>
        <v>144</v>
      </c>
      <c r="J6" s="246">
        <f>Spiele!J22</f>
        <v>187</v>
      </c>
      <c r="K6" s="135"/>
      <c r="L6" s="135"/>
      <c r="M6" s="246"/>
      <c r="N6" s="135"/>
      <c r="O6" s="135"/>
      <c r="P6" s="246"/>
      <c r="Q6" s="122">
        <f t="shared" ref="Q6:Q7" si="0">AVERAGE(B6:P6)</f>
        <v>174.5</v>
      </c>
    </row>
    <row r="7" spans="1:17">
      <c r="A7" s="49" t="s">
        <v>11</v>
      </c>
      <c r="B7" s="232">
        <f>Spiele!K22</f>
        <v>185</v>
      </c>
      <c r="C7" s="137">
        <f>Spiele!L22</f>
        <v>144</v>
      </c>
      <c r="D7" s="222">
        <f>Spiele!M22</f>
        <v>169</v>
      </c>
      <c r="E7" s="137">
        <f>Spiele!N22</f>
        <v>225</v>
      </c>
      <c r="F7" s="137">
        <f>Spiele!O22</f>
        <v>227</v>
      </c>
      <c r="G7" s="222">
        <f>Spiele!P22</f>
        <v>142</v>
      </c>
      <c r="H7" s="137">
        <f>Spiele!Q22</f>
        <v>171</v>
      </c>
      <c r="I7" s="137">
        <f>Spiele!R22</f>
        <v>143</v>
      </c>
      <c r="J7" s="222">
        <f>Spiele!S22</f>
        <v>187</v>
      </c>
      <c r="K7" s="137">
        <f>Spiele!T22</f>
        <v>0</v>
      </c>
      <c r="L7" s="137">
        <f>Spiele!U22</f>
        <v>0</v>
      </c>
      <c r="M7" s="222">
        <f>Spiele!V22</f>
        <v>0</v>
      </c>
      <c r="N7" s="137"/>
      <c r="O7" s="137"/>
      <c r="P7" s="222"/>
      <c r="Q7" s="52">
        <f t="shared" si="0"/>
        <v>132.75</v>
      </c>
    </row>
    <row r="8" spans="1:17">
      <c r="A8" s="119" t="s">
        <v>0</v>
      </c>
      <c r="B8" s="244">
        <f>Spiele!W22</f>
        <v>184</v>
      </c>
      <c r="C8" s="131">
        <f>Spiele!X22</f>
        <v>178</v>
      </c>
      <c r="D8" s="247">
        <f>Spiele!Y22</f>
        <v>255</v>
      </c>
      <c r="E8" s="130">
        <f>Spiele!Z22</f>
        <v>0</v>
      </c>
      <c r="F8" s="130">
        <f>Spiele!AA22</f>
        <v>0</v>
      </c>
      <c r="G8" s="248">
        <f>Spiele!AB22</f>
        <v>0</v>
      </c>
      <c r="H8" s="130">
        <f>Spiele!AC22</f>
        <v>0</v>
      </c>
      <c r="I8" s="130">
        <f>Spiele!AD22</f>
        <v>0</v>
      </c>
      <c r="J8" s="248">
        <f>Spiele!AE22</f>
        <v>0</v>
      </c>
      <c r="K8" s="130">
        <f>Spiele!AF22</f>
        <v>0</v>
      </c>
      <c r="L8" s="130">
        <f>Spiele!AG22</f>
        <v>0</v>
      </c>
      <c r="M8" s="248">
        <f>Spiele!AH22</f>
        <v>0</v>
      </c>
      <c r="N8" s="135"/>
      <c r="O8" s="135"/>
      <c r="P8" s="246"/>
      <c r="Q8" s="122">
        <f t="shared" ref="Q8:Q16" si="1">AVERAGE(B8:P8)</f>
        <v>51.416666666666664</v>
      </c>
    </row>
    <row r="9" spans="1:17">
      <c r="A9" s="49" t="s">
        <v>1</v>
      </c>
      <c r="B9" s="233">
        <f>Spiele!AI22</f>
        <v>0</v>
      </c>
      <c r="C9" s="118">
        <f>Spiele!AJ22</f>
        <v>0</v>
      </c>
      <c r="D9" s="223">
        <f>Spiele!AK22</f>
        <v>0</v>
      </c>
      <c r="E9" s="118">
        <f>Spiele!AL22</f>
        <v>0</v>
      </c>
      <c r="F9" s="118">
        <f>Spiele!AM22</f>
        <v>0</v>
      </c>
      <c r="G9" s="223">
        <f>Spiele!AN22</f>
        <v>0</v>
      </c>
      <c r="H9" s="118">
        <f>Spiele!AO22</f>
        <v>0</v>
      </c>
      <c r="I9" s="118">
        <f>Spiele!AP22</f>
        <v>0</v>
      </c>
      <c r="J9" s="223">
        <f>Spiele!AQ22</f>
        <v>0</v>
      </c>
      <c r="K9" s="118">
        <f>Spiele!AR22</f>
        <v>0</v>
      </c>
      <c r="L9" s="118">
        <f>Spiele!AS22</f>
        <v>0</v>
      </c>
      <c r="M9" s="223">
        <f>Spiele!AT22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Spiele!AU22</f>
        <v>0</v>
      </c>
      <c r="C10" s="130">
        <f>Spiele!AV22</f>
        <v>0</v>
      </c>
      <c r="D10" s="248">
        <f>Spiele!AW22</f>
        <v>0</v>
      </c>
      <c r="E10" s="135">
        <f>Spiele!AX22</f>
        <v>0</v>
      </c>
      <c r="F10" s="135">
        <f>Spiele!AY22</f>
        <v>0</v>
      </c>
      <c r="G10" s="246">
        <f>Spiele!AZ22</f>
        <v>0</v>
      </c>
      <c r="H10" s="135">
        <f>Spiele!BA22</f>
        <v>0</v>
      </c>
      <c r="I10" s="135">
        <f>Spiele!BB22</f>
        <v>0</v>
      </c>
      <c r="J10" s="246">
        <f>Spiele!BC22</f>
        <v>0</v>
      </c>
      <c r="K10" s="135">
        <f>Spiele!BD22</f>
        <v>0</v>
      </c>
      <c r="L10" s="135">
        <f>Spiele!BE22</f>
        <v>0</v>
      </c>
      <c r="M10" s="246">
        <f>Spiele!BF22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Spiele!BG22</f>
        <v>0</v>
      </c>
      <c r="C11" s="118">
        <f>Spiele!BH22</f>
        <v>0</v>
      </c>
      <c r="D11" s="223">
        <f>Spiele!BI22</f>
        <v>0</v>
      </c>
      <c r="E11" s="118">
        <f>Spiele!BJ22</f>
        <v>0</v>
      </c>
      <c r="F11" s="118">
        <f>Spiele!BK22</f>
        <v>0</v>
      </c>
      <c r="G11" s="223">
        <f>Spiele!BL22</f>
        <v>0</v>
      </c>
      <c r="H11" s="118">
        <f>Spiele!BM22</f>
        <v>0</v>
      </c>
      <c r="I11" s="118">
        <f>Spiele!BN22</f>
        <v>0</v>
      </c>
      <c r="J11" s="223">
        <f>Spiele!BO22</f>
        <v>0</v>
      </c>
      <c r="K11" s="118">
        <f>Spiele!BP22</f>
        <v>0</v>
      </c>
      <c r="L11" s="118">
        <f>Spiele!BQ22</f>
        <v>0</v>
      </c>
      <c r="M11" s="223">
        <f>Spiele!BR22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Spiele!BS22</f>
        <v>0</v>
      </c>
      <c r="C12" s="130">
        <f>Spiele!BT22</f>
        <v>0</v>
      </c>
      <c r="D12" s="248">
        <f>Spiele!BU22</f>
        <v>0</v>
      </c>
      <c r="E12" s="130">
        <f>Spiele!BV22</f>
        <v>0</v>
      </c>
      <c r="F12" s="130">
        <f>Spiele!BW22</f>
        <v>0</v>
      </c>
      <c r="G12" s="248">
        <f>Spiele!BX22</f>
        <v>0</v>
      </c>
      <c r="H12" s="130">
        <f>Spiele!BY22</f>
        <v>0</v>
      </c>
      <c r="I12" s="130">
        <f>Spiele!BZ22</f>
        <v>0</v>
      </c>
      <c r="J12" s="248">
        <f>Spiele!CA22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Spiele!CB22</f>
        <v>0</v>
      </c>
      <c r="C13" s="137">
        <f>Spiele!CC22</f>
        <v>0</v>
      </c>
      <c r="D13" s="222">
        <f>Spiele!CD22</f>
        <v>0</v>
      </c>
      <c r="E13" s="137">
        <f>Spiele!CE22</f>
        <v>0</v>
      </c>
      <c r="F13" s="137">
        <f>Spiele!CF22</f>
        <v>0</v>
      </c>
      <c r="G13" s="222">
        <f>Spiele!CG22</f>
        <v>0</v>
      </c>
      <c r="H13" s="137">
        <f>Spiele!CH22</f>
        <v>0</v>
      </c>
      <c r="I13" s="137">
        <f>Spiele!CI22</f>
        <v>0</v>
      </c>
      <c r="J13" s="222">
        <f>Spiele!CJ22</f>
        <v>0</v>
      </c>
      <c r="K13" s="137">
        <f>Spiele!CK22</f>
        <v>0</v>
      </c>
      <c r="L13" s="137">
        <f>Spiele!CL22</f>
        <v>0</v>
      </c>
      <c r="M13" s="222">
        <f>Spiele!CM22</f>
        <v>0</v>
      </c>
      <c r="N13" s="137">
        <f>Spiele!CN22</f>
        <v>0</v>
      </c>
      <c r="O13" s="137">
        <f>Spiele!CO22</f>
        <v>0</v>
      </c>
      <c r="P13" s="222">
        <f>Spiele!CP22</f>
        <v>0</v>
      </c>
      <c r="Q13" s="52">
        <f t="shared" si="1"/>
        <v>0</v>
      </c>
    </row>
    <row r="14" spans="1:17">
      <c r="A14" s="119" t="s">
        <v>7</v>
      </c>
      <c r="B14" s="244">
        <f>Spiele!CQ22</f>
        <v>0</v>
      </c>
      <c r="C14" s="130">
        <f>Spiele!CR22</f>
        <v>0</v>
      </c>
      <c r="D14" s="248">
        <f>Spiele!CS22</f>
        <v>0</v>
      </c>
      <c r="E14" s="135">
        <f>Spiele!CT22</f>
        <v>0</v>
      </c>
      <c r="F14" s="135">
        <f>Spiele!CU22</f>
        <v>0</v>
      </c>
      <c r="G14" s="246">
        <f>Spiele!CV22</f>
        <v>0</v>
      </c>
      <c r="H14" s="135">
        <f>Spiele!CW22</f>
        <v>0</v>
      </c>
      <c r="I14" s="135">
        <f>Spiele!CX22</f>
        <v>0</v>
      </c>
      <c r="J14" s="246">
        <f>Spiele!CY22</f>
        <v>0</v>
      </c>
      <c r="K14" s="135">
        <f>Spiele!CZ22</f>
        <v>0</v>
      </c>
      <c r="L14" s="135">
        <f>Spiele!DA22</f>
        <v>0</v>
      </c>
      <c r="M14" s="246">
        <f>Spiele!DB22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Spiele!DC22</f>
        <v>0</v>
      </c>
      <c r="C15" s="137">
        <f>Spiele!DD22</f>
        <v>0</v>
      </c>
      <c r="D15" s="222">
        <f>Spiele!DE22</f>
        <v>0</v>
      </c>
      <c r="E15" s="137">
        <f>Spiele!DF22</f>
        <v>0</v>
      </c>
      <c r="F15" s="137">
        <f>Spiele!DG22</f>
        <v>0</v>
      </c>
      <c r="G15" s="222">
        <f>Spiele!DH22</f>
        <v>0</v>
      </c>
      <c r="H15" s="137">
        <f>Spiele!DI22</f>
        <v>0</v>
      </c>
      <c r="I15" s="137">
        <f>Spiele!DJ22</f>
        <v>0</v>
      </c>
      <c r="J15" s="222">
        <f>Spiele!DK22</f>
        <v>0</v>
      </c>
      <c r="K15" s="137">
        <f>Spiele!DL22</f>
        <v>0</v>
      </c>
      <c r="L15" s="137">
        <f>Spiele!DM22</f>
        <v>0</v>
      </c>
      <c r="M15" s="222">
        <f>Spiele!DN22</f>
        <v>0</v>
      </c>
      <c r="N15" s="137"/>
      <c r="O15" s="137"/>
      <c r="P15" s="222"/>
      <c r="Q15" s="52">
        <f t="shared" si="1"/>
        <v>0</v>
      </c>
    </row>
    <row r="16" spans="1:17">
      <c r="A16" s="235" t="s">
        <v>9</v>
      </c>
      <c r="B16" s="256">
        <f>Spiele!DO22</f>
        <v>0</v>
      </c>
      <c r="C16" s="235">
        <f>Spiele!DP22</f>
        <v>0</v>
      </c>
      <c r="D16" s="257">
        <f>Spiele!DQ22</f>
        <v>0</v>
      </c>
      <c r="E16" s="235">
        <f>Spiele!DR22</f>
        <v>0</v>
      </c>
      <c r="F16" s="235">
        <f>Spiele!DS22</f>
        <v>0</v>
      </c>
      <c r="G16" s="257">
        <f>Spiele!DT22</f>
        <v>0</v>
      </c>
      <c r="H16" s="235">
        <f>Spiele!DU22</f>
        <v>0</v>
      </c>
      <c r="I16" s="235">
        <f>Spiele!DV22</f>
        <v>0</v>
      </c>
      <c r="J16" s="257">
        <f>Spiele!DW22</f>
        <v>0</v>
      </c>
      <c r="K16" s="235"/>
      <c r="L16" s="235"/>
      <c r="M16" s="257"/>
      <c r="N16" s="235"/>
      <c r="O16" s="235"/>
      <c r="P16" s="257"/>
      <c r="Q16" s="235">
        <f t="shared" si="1"/>
        <v>0</v>
      </c>
    </row>
  </sheetData>
  <conditionalFormatting sqref="B6:P16">
    <cfRule type="cellIs" dxfId="16" priority="1" operator="lessThan">
      <formula>150</formula>
    </cfRule>
    <cfRule type="cellIs" dxfId="15" priority="2" operator="greaterThan">
      <formula>199</formula>
    </cfRule>
  </conditionalFormatting>
  <conditionalFormatting sqref="D6">
    <cfRule type="cellIs" dxfId="14" priority="3" operator="greaterThan">
      <formula>200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FBBD-4CB1-4A2B-BA88-7D6173849356}">
  <dimension ref="A1:Q16"/>
  <sheetViews>
    <sheetView workbookViewId="0">
      <selection activeCell="R9" sqref="R9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117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152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Spiele!B23</f>
        <v>0</v>
      </c>
      <c r="C6" s="135">
        <f>Spiele!C23</f>
        <v>0</v>
      </c>
      <c r="D6" s="246">
        <f>Spiele!D23</f>
        <v>0</v>
      </c>
      <c r="E6" s="135">
        <f>Spiele!E23</f>
        <v>0</v>
      </c>
      <c r="F6" s="135">
        <f>Spiele!F23</f>
        <v>0</v>
      </c>
      <c r="G6" s="246">
        <f>Spiele!G23</f>
        <v>0</v>
      </c>
      <c r="H6" s="135">
        <f>Spiele!H23</f>
        <v>0</v>
      </c>
      <c r="I6" s="135">
        <f>Spiele!I23</f>
        <v>0</v>
      </c>
      <c r="J6" s="246">
        <f>Spiele!J23</f>
        <v>0</v>
      </c>
      <c r="K6" s="135"/>
      <c r="L6" s="135"/>
      <c r="M6" s="246"/>
      <c r="N6" s="135"/>
      <c r="O6" s="135"/>
      <c r="P6" s="246"/>
      <c r="Q6" s="236">
        <f t="shared" ref="Q6:Q16" si="0">AVERAGE(B6:P6)</f>
        <v>0</v>
      </c>
    </row>
    <row r="7" spans="1:17">
      <c r="A7" s="49" t="s">
        <v>11</v>
      </c>
      <c r="B7" s="232">
        <f>Spiele!K23</f>
        <v>147</v>
      </c>
      <c r="C7" s="137">
        <f>Spiele!L23</f>
        <v>163</v>
      </c>
      <c r="D7" s="222">
        <f>Spiele!M23</f>
        <v>127</v>
      </c>
      <c r="E7" s="137">
        <f>Spiele!N23</f>
        <v>121</v>
      </c>
      <c r="F7" s="137">
        <f>Spiele!O23</f>
        <v>164</v>
      </c>
      <c r="G7" s="222">
        <f>Spiele!P23</f>
        <v>182</v>
      </c>
      <c r="H7" s="137">
        <f>Spiele!Q23</f>
        <v>0</v>
      </c>
      <c r="I7" s="137">
        <f>Spiele!R23</f>
        <v>0</v>
      </c>
      <c r="J7" s="222">
        <f>Spiele!S23</f>
        <v>0</v>
      </c>
      <c r="K7" s="137">
        <f>Spiele!T23</f>
        <v>156</v>
      </c>
      <c r="L7" s="137">
        <f>Spiele!U23</f>
        <v>141</v>
      </c>
      <c r="M7" s="222">
        <f>Spiele!V23</f>
        <v>133</v>
      </c>
      <c r="N7" s="137"/>
      <c r="O7" s="137"/>
      <c r="P7" s="222"/>
      <c r="Q7" s="151">
        <f t="shared" si="0"/>
        <v>111.16666666666667</v>
      </c>
    </row>
    <row r="8" spans="1:17">
      <c r="A8" s="119" t="s">
        <v>0</v>
      </c>
      <c r="B8" s="244">
        <f>Spiele!W23</f>
        <v>94</v>
      </c>
      <c r="C8" s="131">
        <f>Spiele!X23</f>
        <v>175</v>
      </c>
      <c r="D8" s="247">
        <f>Spiele!Y23</f>
        <v>187</v>
      </c>
      <c r="E8" s="130">
        <f>Spiele!Z23</f>
        <v>0</v>
      </c>
      <c r="F8" s="130">
        <f>Spiele!AA23</f>
        <v>0</v>
      </c>
      <c r="G8" s="248">
        <f>Spiele!AB23</f>
        <v>0</v>
      </c>
      <c r="H8" s="130">
        <f>Spiele!AC23</f>
        <v>0</v>
      </c>
      <c r="I8" s="130">
        <f>Spiele!AD23</f>
        <v>0</v>
      </c>
      <c r="J8" s="248">
        <f>Spiele!AE23</f>
        <v>0</v>
      </c>
      <c r="K8" s="130">
        <f>Spiele!AF23</f>
        <v>0</v>
      </c>
      <c r="L8" s="130">
        <f>Spiele!AG23</f>
        <v>0</v>
      </c>
      <c r="M8" s="248">
        <f>Spiele!AH23</f>
        <v>0</v>
      </c>
      <c r="N8" s="135"/>
      <c r="O8" s="135"/>
      <c r="P8" s="246"/>
      <c r="Q8" s="236">
        <f t="shared" si="0"/>
        <v>38</v>
      </c>
    </row>
    <row r="9" spans="1:17">
      <c r="A9" s="49" t="s">
        <v>1</v>
      </c>
      <c r="B9" s="233">
        <f>Spiele!AI23</f>
        <v>0</v>
      </c>
      <c r="C9" s="118">
        <f>Spiele!AJ23</f>
        <v>0</v>
      </c>
      <c r="D9" s="223">
        <f>Spiele!AK23</f>
        <v>0</v>
      </c>
      <c r="E9" s="118">
        <f>Spiele!AL23</f>
        <v>0</v>
      </c>
      <c r="F9" s="118">
        <f>Spiele!AM23</f>
        <v>0</v>
      </c>
      <c r="G9" s="223">
        <f>Spiele!AN23</f>
        <v>0</v>
      </c>
      <c r="H9" s="118">
        <f>Spiele!AO23</f>
        <v>0</v>
      </c>
      <c r="I9" s="118">
        <f>Spiele!AP23</f>
        <v>0</v>
      </c>
      <c r="J9" s="223">
        <f>Spiele!AQ23</f>
        <v>0</v>
      </c>
      <c r="K9" s="118">
        <f>Spiele!AR23</f>
        <v>0</v>
      </c>
      <c r="L9" s="118">
        <f>Spiele!AS23</f>
        <v>0</v>
      </c>
      <c r="M9" s="223">
        <f>Spiele!AT23</f>
        <v>0</v>
      </c>
      <c r="N9" s="137"/>
      <c r="O9" s="137"/>
      <c r="P9" s="222"/>
      <c r="Q9" s="151">
        <f t="shared" si="0"/>
        <v>0</v>
      </c>
    </row>
    <row r="10" spans="1:17">
      <c r="A10" s="119" t="s">
        <v>2</v>
      </c>
      <c r="B10" s="244">
        <f>Spiele!AU23</f>
        <v>0</v>
      </c>
      <c r="C10" s="130">
        <f>Spiele!AV23</f>
        <v>0</v>
      </c>
      <c r="D10" s="248">
        <f>Spiele!AW23</f>
        <v>0</v>
      </c>
      <c r="E10" s="135">
        <f>Spiele!AX23</f>
        <v>0</v>
      </c>
      <c r="F10" s="135">
        <f>Spiele!AY23</f>
        <v>0</v>
      </c>
      <c r="G10" s="246">
        <f>Spiele!AZ23</f>
        <v>0</v>
      </c>
      <c r="H10" s="135">
        <f>Spiele!BA23</f>
        <v>0</v>
      </c>
      <c r="I10" s="135">
        <f>Spiele!BB23</f>
        <v>0</v>
      </c>
      <c r="J10" s="246">
        <f>Spiele!BC23</f>
        <v>0</v>
      </c>
      <c r="K10" s="135">
        <f>Spiele!BD23</f>
        <v>0</v>
      </c>
      <c r="L10" s="135">
        <f>Spiele!BE23</f>
        <v>0</v>
      </c>
      <c r="M10" s="246">
        <f>Spiele!BF23</f>
        <v>0</v>
      </c>
      <c r="N10" s="135"/>
      <c r="O10" s="135"/>
      <c r="P10" s="246"/>
      <c r="Q10" s="236">
        <f t="shared" si="0"/>
        <v>0</v>
      </c>
    </row>
    <row r="11" spans="1:17">
      <c r="A11" s="49" t="s">
        <v>3</v>
      </c>
      <c r="B11" s="233">
        <f>Spiele!BG23</f>
        <v>0</v>
      </c>
      <c r="C11" s="118">
        <f>Spiele!BH23</f>
        <v>0</v>
      </c>
      <c r="D11" s="223">
        <f>Spiele!BI23</f>
        <v>0</v>
      </c>
      <c r="E11" s="118">
        <f>Spiele!BJ23</f>
        <v>0</v>
      </c>
      <c r="F11" s="118">
        <f>Spiele!BK23</f>
        <v>0</v>
      </c>
      <c r="G11" s="223">
        <f>Spiele!BL23</f>
        <v>0</v>
      </c>
      <c r="H11" s="118">
        <f>Spiele!BM23</f>
        <v>0</v>
      </c>
      <c r="I11" s="118">
        <f>Spiele!BN23</f>
        <v>0</v>
      </c>
      <c r="J11" s="223">
        <f>Spiele!BO23</f>
        <v>0</v>
      </c>
      <c r="K11" s="118">
        <f>Spiele!BP23</f>
        <v>0</v>
      </c>
      <c r="L11" s="118">
        <f>Spiele!BQ23</f>
        <v>0</v>
      </c>
      <c r="M11" s="223">
        <f>Spiele!BR23</f>
        <v>0</v>
      </c>
      <c r="N11" s="137"/>
      <c r="O11" s="137"/>
      <c r="P11" s="222"/>
      <c r="Q11" s="151">
        <f t="shared" si="0"/>
        <v>0</v>
      </c>
    </row>
    <row r="12" spans="1:17">
      <c r="A12" s="119" t="s">
        <v>5</v>
      </c>
      <c r="B12" s="244">
        <f>Spiele!BS23</f>
        <v>0</v>
      </c>
      <c r="C12" s="130">
        <f>Spiele!BT23</f>
        <v>0</v>
      </c>
      <c r="D12" s="248">
        <f>Spiele!BU23</f>
        <v>0</v>
      </c>
      <c r="E12" s="130">
        <f>Spiele!BV23</f>
        <v>0</v>
      </c>
      <c r="F12" s="130">
        <f>Spiele!BW23</f>
        <v>0</v>
      </c>
      <c r="G12" s="248">
        <f>Spiele!BX23</f>
        <v>0</v>
      </c>
      <c r="H12" s="130">
        <f>Spiele!BY23</f>
        <v>0</v>
      </c>
      <c r="I12" s="130">
        <f>Spiele!BZ23</f>
        <v>0</v>
      </c>
      <c r="J12" s="248">
        <f>Spiele!CA23</f>
        <v>0</v>
      </c>
      <c r="K12" s="130"/>
      <c r="L12" s="130"/>
      <c r="M12" s="248"/>
      <c r="N12" s="135"/>
      <c r="O12" s="135"/>
      <c r="P12" s="246"/>
      <c r="Q12" s="236">
        <f t="shared" si="0"/>
        <v>0</v>
      </c>
    </row>
    <row r="13" spans="1:17">
      <c r="A13" s="49" t="s">
        <v>6</v>
      </c>
      <c r="B13" s="232">
        <f>Spiele!CB23</f>
        <v>0</v>
      </c>
      <c r="C13" s="137">
        <f>Spiele!CC23</f>
        <v>0</v>
      </c>
      <c r="D13" s="222">
        <f>Spiele!CD23</f>
        <v>0</v>
      </c>
      <c r="E13" s="137">
        <f>Spiele!CE23</f>
        <v>0</v>
      </c>
      <c r="F13" s="137">
        <f>Spiele!CF23</f>
        <v>0</v>
      </c>
      <c r="G13" s="222">
        <f>Spiele!CG23</f>
        <v>0</v>
      </c>
      <c r="H13" s="137">
        <f>Spiele!CH23</f>
        <v>0</v>
      </c>
      <c r="I13" s="137">
        <f>Spiele!CI23</f>
        <v>0</v>
      </c>
      <c r="J13" s="222">
        <f>Spiele!CJ23</f>
        <v>0</v>
      </c>
      <c r="K13" s="137">
        <f>Spiele!CK23</f>
        <v>0</v>
      </c>
      <c r="L13" s="137">
        <f>Spiele!CL23</f>
        <v>0</v>
      </c>
      <c r="M13" s="222">
        <f>Spiele!CM23</f>
        <v>0</v>
      </c>
      <c r="N13" s="137">
        <f>Spiele!CN23</f>
        <v>0</v>
      </c>
      <c r="O13" s="137">
        <f>Spiele!CO23</f>
        <v>0</v>
      </c>
      <c r="P13" s="222">
        <f>Spiele!CP23</f>
        <v>0</v>
      </c>
      <c r="Q13" s="151">
        <f t="shared" si="0"/>
        <v>0</v>
      </c>
    </row>
    <row r="14" spans="1:17">
      <c r="A14" s="119" t="s">
        <v>7</v>
      </c>
      <c r="B14" s="244">
        <f>Spiele!CQ23</f>
        <v>0</v>
      </c>
      <c r="C14" s="130">
        <f>Spiele!CR23</f>
        <v>0</v>
      </c>
      <c r="D14" s="248">
        <f>Spiele!CS23</f>
        <v>0</v>
      </c>
      <c r="E14" s="135">
        <f>Spiele!CT23</f>
        <v>0</v>
      </c>
      <c r="F14" s="135">
        <f>Spiele!CU23</f>
        <v>0</v>
      </c>
      <c r="G14" s="246">
        <f>Spiele!CV23</f>
        <v>0</v>
      </c>
      <c r="H14" s="135">
        <f>Spiele!CW23</f>
        <v>0</v>
      </c>
      <c r="I14" s="135">
        <f>Spiele!CX23</f>
        <v>0</v>
      </c>
      <c r="J14" s="246">
        <f>Spiele!CY23</f>
        <v>0</v>
      </c>
      <c r="K14" s="135">
        <f>Spiele!CZ23</f>
        <v>0</v>
      </c>
      <c r="L14" s="135">
        <f>Spiele!DA23</f>
        <v>0</v>
      </c>
      <c r="M14" s="246">
        <f>Spiele!DB23</f>
        <v>0</v>
      </c>
      <c r="N14" s="135"/>
      <c r="O14" s="135"/>
      <c r="P14" s="246"/>
      <c r="Q14" s="236">
        <f t="shared" si="0"/>
        <v>0</v>
      </c>
    </row>
    <row r="15" spans="1:17">
      <c r="A15" s="49" t="s">
        <v>8</v>
      </c>
      <c r="B15" s="232">
        <f>Spiele!DC23</f>
        <v>0</v>
      </c>
      <c r="C15" s="137">
        <f>Spiele!DD23</f>
        <v>0</v>
      </c>
      <c r="D15" s="222">
        <f>Spiele!DE23</f>
        <v>0</v>
      </c>
      <c r="E15" s="137">
        <f>Spiele!DF23</f>
        <v>0</v>
      </c>
      <c r="F15" s="137">
        <f>Spiele!DG23</f>
        <v>0</v>
      </c>
      <c r="G15" s="222">
        <f>Spiele!DH23</f>
        <v>0</v>
      </c>
      <c r="H15" s="137">
        <f>Spiele!DI23</f>
        <v>0</v>
      </c>
      <c r="I15" s="137">
        <f>Spiele!DJ23</f>
        <v>0</v>
      </c>
      <c r="J15" s="222">
        <f>Spiele!DK23</f>
        <v>0</v>
      </c>
      <c r="K15" s="137">
        <f>Spiele!DL23</f>
        <v>0</v>
      </c>
      <c r="L15" s="137">
        <f>Spiele!DM23</f>
        <v>0</v>
      </c>
      <c r="M15" s="222">
        <f>Spiele!DN23</f>
        <v>0</v>
      </c>
      <c r="N15" s="137"/>
      <c r="O15" s="137"/>
      <c r="P15" s="222"/>
      <c r="Q15" s="151">
        <f t="shared" si="0"/>
        <v>0</v>
      </c>
    </row>
    <row r="16" spans="1:17">
      <c r="A16" s="241" t="s">
        <v>9</v>
      </c>
      <c r="B16" s="245">
        <f>Spiele!DO23</f>
        <v>0</v>
      </c>
      <c r="C16" s="242">
        <f>Spiele!DP23</f>
        <v>0</v>
      </c>
      <c r="D16" s="249">
        <f>Spiele!DQ23</f>
        <v>0</v>
      </c>
      <c r="E16" s="242">
        <f>Spiele!DR23</f>
        <v>0</v>
      </c>
      <c r="F16" s="242">
        <f>Spiele!DS23</f>
        <v>0</v>
      </c>
      <c r="G16" s="249">
        <f>Spiele!DT23</f>
        <v>0</v>
      </c>
      <c r="H16" s="242">
        <f>Spiele!DU23</f>
        <v>0</v>
      </c>
      <c r="I16" s="242">
        <f>Spiele!DV23</f>
        <v>0</v>
      </c>
      <c r="J16" s="249">
        <f>Spiele!DW23</f>
        <v>0</v>
      </c>
      <c r="K16" s="242"/>
      <c r="L16" s="242"/>
      <c r="M16" s="249"/>
      <c r="N16" s="242"/>
      <c r="O16" s="242"/>
      <c r="P16" s="249"/>
      <c r="Q16" s="241">
        <f t="shared" si="0"/>
        <v>0</v>
      </c>
    </row>
  </sheetData>
  <conditionalFormatting sqref="B6:P16">
    <cfRule type="cellIs" dxfId="13" priority="1" operator="lessThan">
      <formula>150</formula>
    </cfRule>
    <cfRule type="cellIs" dxfId="12" priority="2" operator="greaterThan">
      <formula>199</formula>
    </cfRule>
  </conditionalFormatting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98CF-3E64-407A-83B5-456D887D61D4}">
  <dimension ref="A1:Q16"/>
  <sheetViews>
    <sheetView zoomScale="110" zoomScaleNormal="11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61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152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Spiele!B24</f>
        <v>138</v>
      </c>
      <c r="C6" s="135">
        <f>Spiele!C24</f>
        <v>162</v>
      </c>
      <c r="D6" s="246">
        <f>Spiele!D24</f>
        <v>157</v>
      </c>
      <c r="E6" s="135"/>
      <c r="F6" s="135"/>
      <c r="G6" s="246"/>
      <c r="H6" s="135"/>
      <c r="I6" s="135"/>
      <c r="J6" s="246"/>
      <c r="K6" s="135"/>
      <c r="L6" s="135"/>
      <c r="M6" s="246"/>
      <c r="N6" s="135"/>
      <c r="O6" s="135"/>
      <c r="P6" s="246"/>
      <c r="Q6" s="236">
        <f t="shared" ref="Q6:Q7" si="0">AVERAGE(B6:P6)</f>
        <v>152.33333333333334</v>
      </c>
    </row>
    <row r="7" spans="1:17">
      <c r="A7" s="49" t="s">
        <v>11</v>
      </c>
      <c r="B7" s="232">
        <f>Spiele!K24</f>
        <v>0</v>
      </c>
      <c r="C7" s="137">
        <f>Spiele!L24</f>
        <v>0</v>
      </c>
      <c r="D7" s="222">
        <f>Spiele!M24</f>
        <v>0</v>
      </c>
      <c r="E7" s="137">
        <f>Spiele!N24</f>
        <v>169</v>
      </c>
      <c r="F7" s="137">
        <f>Spiele!O24</f>
        <v>147</v>
      </c>
      <c r="G7" s="222">
        <f>Spiele!P24</f>
        <v>198</v>
      </c>
      <c r="H7" s="137">
        <f>Spiele!Q24</f>
        <v>0</v>
      </c>
      <c r="I7" s="137">
        <f>Spiele!R24</f>
        <v>0</v>
      </c>
      <c r="J7" s="222">
        <f>Spiele!S24</f>
        <v>0</v>
      </c>
      <c r="K7" s="137">
        <f>Spiele!T24</f>
        <v>0</v>
      </c>
      <c r="L7" s="137">
        <f>Spiele!U24</f>
        <v>0</v>
      </c>
      <c r="M7" s="222">
        <f>Spiele!V24</f>
        <v>0</v>
      </c>
      <c r="N7" s="137"/>
      <c r="O7" s="137"/>
      <c r="P7" s="222"/>
      <c r="Q7" s="151">
        <f t="shared" si="0"/>
        <v>42.833333333333336</v>
      </c>
    </row>
    <row r="8" spans="1:17">
      <c r="A8" s="119" t="s">
        <v>0</v>
      </c>
      <c r="B8" s="244">
        <f>Spiele!W24</f>
        <v>0</v>
      </c>
      <c r="C8" s="131">
        <f>Spiele!X24</f>
        <v>0</v>
      </c>
      <c r="D8" s="247">
        <f>Spiele!Y24</f>
        <v>0</v>
      </c>
      <c r="E8" s="130">
        <f>Spiele!Z24</f>
        <v>0</v>
      </c>
      <c r="F8" s="130">
        <f>Spiele!AA24</f>
        <v>0</v>
      </c>
      <c r="G8" s="248">
        <f>Spiele!AB24</f>
        <v>0</v>
      </c>
      <c r="H8" s="130">
        <f>Spiele!AC24</f>
        <v>0</v>
      </c>
      <c r="I8" s="130">
        <f>Spiele!AD24</f>
        <v>0</v>
      </c>
      <c r="J8" s="248">
        <f>Spiele!AE24</f>
        <v>0</v>
      </c>
      <c r="K8" s="130">
        <f>Spiele!AF24</f>
        <v>0</v>
      </c>
      <c r="L8" s="130">
        <f>Spiele!AG24</f>
        <v>0</v>
      </c>
      <c r="M8" s="248">
        <f>Spiele!AH24</f>
        <v>0</v>
      </c>
      <c r="N8" s="135"/>
      <c r="O8" s="135"/>
      <c r="P8" s="246"/>
      <c r="Q8" s="236">
        <f t="shared" ref="Q8:Q16" si="1">AVERAGE(B8:P8)</f>
        <v>0</v>
      </c>
    </row>
    <row r="9" spans="1:17">
      <c r="A9" s="49" t="s">
        <v>1</v>
      </c>
      <c r="B9" s="233">
        <f>Spiele!AI24</f>
        <v>0</v>
      </c>
      <c r="C9" s="118">
        <f>Spiele!AJ24</f>
        <v>0</v>
      </c>
      <c r="D9" s="223">
        <f>Spiele!AK24</f>
        <v>0</v>
      </c>
      <c r="E9" s="118">
        <f>Spiele!AL24</f>
        <v>0</v>
      </c>
      <c r="F9" s="118">
        <f>Spiele!AM24</f>
        <v>0</v>
      </c>
      <c r="G9" s="223">
        <f>Spiele!AN24</f>
        <v>0</v>
      </c>
      <c r="H9" s="118">
        <f>Spiele!AO24</f>
        <v>0</v>
      </c>
      <c r="I9" s="118">
        <f>Spiele!AP24</f>
        <v>0</v>
      </c>
      <c r="J9" s="223">
        <f>Spiele!AQ24</f>
        <v>0</v>
      </c>
      <c r="K9" s="118">
        <f>Spiele!AR24</f>
        <v>0</v>
      </c>
      <c r="L9" s="118">
        <f>Spiele!AS24</f>
        <v>0</v>
      </c>
      <c r="M9" s="223">
        <f>Spiele!AT24</f>
        <v>0</v>
      </c>
      <c r="N9" s="137"/>
      <c r="O9" s="137"/>
      <c r="P9" s="222"/>
      <c r="Q9" s="151">
        <f t="shared" si="1"/>
        <v>0</v>
      </c>
    </row>
    <row r="10" spans="1:17">
      <c r="A10" s="119" t="s">
        <v>2</v>
      </c>
      <c r="B10" s="244">
        <f>Spiele!AU24</f>
        <v>0</v>
      </c>
      <c r="C10" s="130">
        <f>Spiele!AV24</f>
        <v>0</v>
      </c>
      <c r="D10" s="248">
        <f>Spiele!AW24</f>
        <v>0</v>
      </c>
      <c r="E10" s="135">
        <f>Spiele!AX24</f>
        <v>0</v>
      </c>
      <c r="F10" s="135">
        <f>Spiele!AY24</f>
        <v>0</v>
      </c>
      <c r="G10" s="246">
        <f>Spiele!AZ24</f>
        <v>0</v>
      </c>
      <c r="H10" s="135">
        <f>Spiele!BA24</f>
        <v>0</v>
      </c>
      <c r="I10" s="135">
        <f>Spiele!BB24</f>
        <v>0</v>
      </c>
      <c r="J10" s="246">
        <f>Spiele!BC24</f>
        <v>0</v>
      </c>
      <c r="K10" s="135">
        <f>Spiele!BD24</f>
        <v>0</v>
      </c>
      <c r="L10" s="135">
        <f>Spiele!BE24</f>
        <v>0</v>
      </c>
      <c r="M10" s="246">
        <f>Spiele!BF24</f>
        <v>0</v>
      </c>
      <c r="N10" s="135"/>
      <c r="O10" s="135"/>
      <c r="P10" s="246"/>
      <c r="Q10" s="236">
        <f t="shared" si="1"/>
        <v>0</v>
      </c>
    </row>
    <row r="11" spans="1:17">
      <c r="A11" s="49" t="s">
        <v>3</v>
      </c>
      <c r="B11" s="233">
        <f>Spiele!BG24</f>
        <v>0</v>
      </c>
      <c r="C11" s="118">
        <f>Spiele!BH24</f>
        <v>0</v>
      </c>
      <c r="D11" s="223">
        <f>Spiele!BI24</f>
        <v>0</v>
      </c>
      <c r="E11" s="118">
        <f>Spiele!BJ24</f>
        <v>0</v>
      </c>
      <c r="F11" s="118">
        <f>Spiele!BK24</f>
        <v>0</v>
      </c>
      <c r="G11" s="223">
        <f>Spiele!BL24</f>
        <v>0</v>
      </c>
      <c r="H11" s="118">
        <f>Spiele!BM24</f>
        <v>0</v>
      </c>
      <c r="I11" s="118">
        <f>Spiele!BN24</f>
        <v>0</v>
      </c>
      <c r="J11" s="223">
        <f>Spiele!BO24</f>
        <v>0</v>
      </c>
      <c r="K11" s="118">
        <f>Spiele!BP24</f>
        <v>0</v>
      </c>
      <c r="L11" s="118">
        <f>Spiele!BQ24</f>
        <v>0</v>
      </c>
      <c r="M11" s="223">
        <f>Spiele!BR24</f>
        <v>0</v>
      </c>
      <c r="N11" s="137"/>
      <c r="O11" s="137"/>
      <c r="P11" s="222"/>
      <c r="Q11" s="151">
        <f t="shared" si="1"/>
        <v>0</v>
      </c>
    </row>
    <row r="12" spans="1:17">
      <c r="A12" s="119" t="s">
        <v>5</v>
      </c>
      <c r="B12" s="244">
        <f>Spiele!BS24</f>
        <v>0</v>
      </c>
      <c r="C12" s="130">
        <f>Spiele!BT24</f>
        <v>0</v>
      </c>
      <c r="D12" s="248">
        <f>Spiele!BU24</f>
        <v>0</v>
      </c>
      <c r="E12" s="130">
        <f>Spiele!BV24</f>
        <v>0</v>
      </c>
      <c r="F12" s="130">
        <f>Spiele!BW24</f>
        <v>0</v>
      </c>
      <c r="G12" s="248">
        <f>Spiele!BX24</f>
        <v>0</v>
      </c>
      <c r="H12" s="130">
        <f>Spiele!BY24</f>
        <v>0</v>
      </c>
      <c r="I12" s="130">
        <f>Spiele!BZ24</f>
        <v>0</v>
      </c>
      <c r="J12" s="248">
        <f>Spiele!CA24</f>
        <v>0</v>
      </c>
      <c r="K12" s="130"/>
      <c r="L12" s="130"/>
      <c r="M12" s="248"/>
      <c r="N12" s="135"/>
      <c r="O12" s="135"/>
      <c r="P12" s="246"/>
      <c r="Q12" s="236">
        <f t="shared" si="1"/>
        <v>0</v>
      </c>
    </row>
    <row r="13" spans="1:17">
      <c r="A13" s="49" t="s">
        <v>6</v>
      </c>
      <c r="B13" s="232">
        <f>Spiele!CB24</f>
        <v>0</v>
      </c>
      <c r="C13" s="137">
        <f>Spiele!CC24</f>
        <v>0</v>
      </c>
      <c r="D13" s="222">
        <f>Spiele!CD24</f>
        <v>0</v>
      </c>
      <c r="E13" s="137">
        <f>Spiele!CE24</f>
        <v>0</v>
      </c>
      <c r="F13" s="137">
        <f>Spiele!CF24</f>
        <v>0</v>
      </c>
      <c r="G13" s="222">
        <f>Spiele!CG24</f>
        <v>0</v>
      </c>
      <c r="H13" s="137">
        <f>Spiele!CH24</f>
        <v>0</v>
      </c>
      <c r="I13" s="137">
        <f>Spiele!CI24</f>
        <v>0</v>
      </c>
      <c r="J13" s="222">
        <f>Spiele!CJ24</f>
        <v>0</v>
      </c>
      <c r="K13" s="137">
        <f>Spiele!CK24</f>
        <v>0</v>
      </c>
      <c r="L13" s="137">
        <f>Spiele!CL24</f>
        <v>0</v>
      </c>
      <c r="M13" s="222">
        <f>Spiele!CM24</f>
        <v>0</v>
      </c>
      <c r="N13" s="137">
        <f>Spiele!CN24</f>
        <v>0</v>
      </c>
      <c r="O13" s="137">
        <f>Spiele!CO24</f>
        <v>0</v>
      </c>
      <c r="P13" s="222">
        <f>Spiele!CP24</f>
        <v>0</v>
      </c>
      <c r="Q13" s="151">
        <f t="shared" si="1"/>
        <v>0</v>
      </c>
    </row>
    <row r="14" spans="1:17">
      <c r="A14" s="119" t="s">
        <v>7</v>
      </c>
      <c r="B14" s="244">
        <f>Spiele!CQ24</f>
        <v>0</v>
      </c>
      <c r="C14" s="130">
        <f>Spiele!CR24</f>
        <v>0</v>
      </c>
      <c r="D14" s="248">
        <f>Spiele!CS24</f>
        <v>0</v>
      </c>
      <c r="E14" s="135">
        <f>Spiele!CT24</f>
        <v>0</v>
      </c>
      <c r="F14" s="135">
        <f>Spiele!CU24</f>
        <v>0</v>
      </c>
      <c r="G14" s="246">
        <f>Spiele!CV24</f>
        <v>0</v>
      </c>
      <c r="H14" s="135">
        <f>Spiele!CW24</f>
        <v>0</v>
      </c>
      <c r="I14" s="135">
        <f>Spiele!CX24</f>
        <v>0</v>
      </c>
      <c r="J14" s="246">
        <f>Spiele!CY24</f>
        <v>0</v>
      </c>
      <c r="K14" s="135">
        <f>Spiele!CZ24</f>
        <v>0</v>
      </c>
      <c r="L14" s="135">
        <f>Spiele!DA24</f>
        <v>0</v>
      </c>
      <c r="M14" s="246">
        <f>Spiele!DB24</f>
        <v>0</v>
      </c>
      <c r="N14" s="135"/>
      <c r="O14" s="135"/>
      <c r="P14" s="246"/>
      <c r="Q14" s="236">
        <f t="shared" si="1"/>
        <v>0</v>
      </c>
    </row>
    <row r="15" spans="1:17">
      <c r="A15" s="49" t="s">
        <v>8</v>
      </c>
      <c r="B15" s="232">
        <f>Spiele!DC24</f>
        <v>0</v>
      </c>
      <c r="C15" s="137">
        <f>Spiele!DD24</f>
        <v>0</v>
      </c>
      <c r="D15" s="222">
        <f>Spiele!DE24</f>
        <v>0</v>
      </c>
      <c r="E15" s="137">
        <f>Spiele!DF24</f>
        <v>0</v>
      </c>
      <c r="F15" s="137">
        <f>Spiele!DG24</f>
        <v>0</v>
      </c>
      <c r="G15" s="222">
        <f>Spiele!DH24</f>
        <v>0</v>
      </c>
      <c r="H15" s="137">
        <f>Spiele!DI24</f>
        <v>0</v>
      </c>
      <c r="I15" s="137">
        <f>Spiele!DJ24</f>
        <v>0</v>
      </c>
      <c r="J15" s="222">
        <f>Spiele!DK24</f>
        <v>0</v>
      </c>
      <c r="K15" s="137">
        <f>Spiele!DL24</f>
        <v>0</v>
      </c>
      <c r="L15" s="137">
        <f>Spiele!DM24</f>
        <v>0</v>
      </c>
      <c r="M15" s="222">
        <f>Spiele!DN24</f>
        <v>0</v>
      </c>
      <c r="N15" s="137"/>
      <c r="O15" s="137"/>
      <c r="P15" s="222"/>
      <c r="Q15" s="151">
        <f t="shared" si="1"/>
        <v>0</v>
      </c>
    </row>
    <row r="16" spans="1:17">
      <c r="A16" s="241" t="s">
        <v>9</v>
      </c>
      <c r="B16" s="245">
        <f>Spiele!DO24</f>
        <v>0</v>
      </c>
      <c r="C16" s="242">
        <f>Spiele!DP24</f>
        <v>0</v>
      </c>
      <c r="D16" s="249">
        <f>Spiele!DQ24</f>
        <v>0</v>
      </c>
      <c r="E16" s="242">
        <f>Spiele!DR24</f>
        <v>0</v>
      </c>
      <c r="F16" s="242">
        <f>Spiele!DS24</f>
        <v>0</v>
      </c>
      <c r="G16" s="249">
        <f>Spiele!DT24</f>
        <v>0</v>
      </c>
      <c r="H16" s="242">
        <f>Spiele!DU24</f>
        <v>0</v>
      </c>
      <c r="I16" s="242">
        <f>Spiele!DV24</f>
        <v>0</v>
      </c>
      <c r="J16" s="249">
        <f>Spiele!DW24</f>
        <v>0</v>
      </c>
      <c r="K16" s="242"/>
      <c r="L16" s="242"/>
      <c r="M16" s="249"/>
      <c r="N16" s="242"/>
      <c r="O16" s="242"/>
      <c r="P16" s="249"/>
      <c r="Q16" s="241">
        <f t="shared" si="1"/>
        <v>0</v>
      </c>
    </row>
  </sheetData>
  <conditionalFormatting sqref="B6:P16">
    <cfRule type="cellIs" dxfId="11" priority="1" operator="lessThan">
      <formula>150</formula>
    </cfRule>
    <cfRule type="cellIs" dxfId="10" priority="2" operator="greaterThan">
      <formula>199</formula>
    </cfRule>
  </conditionalFormatting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0C51-5A0A-4962-8A22-5788DC5C1BC3}">
  <dimension ref="A1:Q17"/>
  <sheetViews>
    <sheetView view="pageLayout" topLeftCell="A4" zoomScaleNormal="120" workbookViewId="0">
      <selection activeCell="T11" sqref="T11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5703125" customWidth="1"/>
  </cols>
  <sheetData>
    <row r="1" spans="1:17" ht="21">
      <c r="A1" s="35" t="s">
        <v>44</v>
      </c>
    </row>
    <row r="2" spans="1:17" ht="23.25">
      <c r="A2" s="36" t="s">
        <v>27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92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Spiele!B25</f>
        <v>166</v>
      </c>
      <c r="C6" s="135">
        <f>Spiele!C25</f>
        <v>190</v>
      </c>
      <c r="D6" s="246">
        <f>Spiele!D25</f>
        <v>155</v>
      </c>
      <c r="E6" s="135">
        <f>Spiele!E25</f>
        <v>177</v>
      </c>
      <c r="F6" s="135">
        <f>Spiele!F25</f>
        <v>167</v>
      </c>
      <c r="G6" s="246">
        <f>Spiele!G25</f>
        <v>173</v>
      </c>
      <c r="H6" s="135">
        <f>Spiele!H25</f>
        <v>169</v>
      </c>
      <c r="I6" s="135">
        <f>Spiele!I25</f>
        <v>183</v>
      </c>
      <c r="J6" s="246">
        <f>Spiele!J25</f>
        <v>175</v>
      </c>
      <c r="K6" s="135"/>
      <c r="L6" s="135"/>
      <c r="M6" s="246"/>
      <c r="N6" s="135"/>
      <c r="O6" s="135"/>
      <c r="P6" s="246"/>
      <c r="Q6" s="122">
        <f t="shared" ref="Q6:Q7" si="0">AVERAGE(B6:P6)</f>
        <v>172.77777777777777</v>
      </c>
    </row>
    <row r="7" spans="1:17">
      <c r="A7" s="49" t="s">
        <v>11</v>
      </c>
      <c r="B7" s="232">
        <f>Spiele!K25</f>
        <v>145</v>
      </c>
      <c r="C7" s="137">
        <f>Spiele!L25</f>
        <v>182</v>
      </c>
      <c r="D7" s="222">
        <f>Spiele!M25</f>
        <v>204</v>
      </c>
      <c r="E7" s="137">
        <f>Spiele!N25</f>
        <v>133</v>
      </c>
      <c r="F7" s="137">
        <f>Spiele!O25</f>
        <v>203</v>
      </c>
      <c r="G7" s="222">
        <f>Spiele!P25</f>
        <v>204</v>
      </c>
      <c r="H7" s="137">
        <f>Spiele!Q25</f>
        <v>178</v>
      </c>
      <c r="I7" s="137">
        <f>Spiele!R25</f>
        <v>166</v>
      </c>
      <c r="J7" s="222">
        <f>Spiele!S25</f>
        <v>213</v>
      </c>
      <c r="K7" s="137">
        <f>Spiele!T25</f>
        <v>192</v>
      </c>
      <c r="L7" s="137">
        <f>Spiele!U25</f>
        <v>155</v>
      </c>
      <c r="M7" s="222">
        <f>Spiele!V25</f>
        <v>195</v>
      </c>
      <c r="N7" s="137"/>
      <c r="O7" s="137"/>
      <c r="P7" s="222"/>
      <c r="Q7" s="52">
        <f t="shared" si="0"/>
        <v>180.83333333333334</v>
      </c>
    </row>
    <row r="8" spans="1:17">
      <c r="A8" s="119" t="s">
        <v>0</v>
      </c>
      <c r="B8" s="244">
        <f>Spiele!W25</f>
        <v>167</v>
      </c>
      <c r="C8" s="131">
        <f>Spiele!X25</f>
        <v>179</v>
      </c>
      <c r="D8" s="247">
        <f>Spiele!Y25</f>
        <v>165</v>
      </c>
      <c r="E8" s="130">
        <f>Spiele!Z25</f>
        <v>0</v>
      </c>
      <c r="F8" s="130">
        <f>Spiele!AA25</f>
        <v>0</v>
      </c>
      <c r="G8" s="248">
        <f>Spiele!AB25</f>
        <v>0</v>
      </c>
      <c r="H8" s="130">
        <f>Spiele!AC25</f>
        <v>0</v>
      </c>
      <c r="I8" s="130">
        <f>Spiele!AD25</f>
        <v>0</v>
      </c>
      <c r="J8" s="248">
        <f>Spiele!AE25</f>
        <v>0</v>
      </c>
      <c r="K8" s="130">
        <f>Spiele!AF25</f>
        <v>0</v>
      </c>
      <c r="L8" s="130">
        <f>Spiele!AG25</f>
        <v>0</v>
      </c>
      <c r="M8" s="248">
        <f>Spiele!AH25</f>
        <v>0</v>
      </c>
      <c r="N8" s="135"/>
      <c r="O8" s="135"/>
      <c r="P8" s="246"/>
      <c r="Q8" s="122">
        <f t="shared" ref="Q8:Q16" si="1">AVERAGE(B8:P8)</f>
        <v>42.583333333333336</v>
      </c>
    </row>
    <row r="9" spans="1:17">
      <c r="A9" s="49" t="s">
        <v>1</v>
      </c>
      <c r="B9" s="233">
        <f>Spiele!AI25</f>
        <v>0</v>
      </c>
      <c r="C9" s="118">
        <f>Spiele!AJ25</f>
        <v>0</v>
      </c>
      <c r="D9" s="223">
        <f>Spiele!AK25</f>
        <v>0</v>
      </c>
      <c r="E9" s="118">
        <f>Spiele!AL25</f>
        <v>0</v>
      </c>
      <c r="F9" s="118">
        <f>Spiele!AM25</f>
        <v>0</v>
      </c>
      <c r="G9" s="223">
        <f>Spiele!AN25</f>
        <v>0</v>
      </c>
      <c r="H9" s="118">
        <f>Spiele!AO25</f>
        <v>0</v>
      </c>
      <c r="I9" s="118">
        <f>Spiele!AP25</f>
        <v>0</v>
      </c>
      <c r="J9" s="223">
        <f>Spiele!AQ25</f>
        <v>0</v>
      </c>
      <c r="K9" s="118">
        <f>Spiele!AR25</f>
        <v>0</v>
      </c>
      <c r="L9" s="118">
        <f>Spiele!AS25</f>
        <v>0</v>
      </c>
      <c r="M9" s="223">
        <f>Spiele!AT25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Spiele!AU25</f>
        <v>0</v>
      </c>
      <c r="C10" s="130">
        <f>Spiele!AV25</f>
        <v>0</v>
      </c>
      <c r="D10" s="248">
        <f>Spiele!AW25</f>
        <v>0</v>
      </c>
      <c r="E10" s="135">
        <f>Spiele!AX25</f>
        <v>0</v>
      </c>
      <c r="F10" s="135">
        <f>Spiele!AY25</f>
        <v>0</v>
      </c>
      <c r="G10" s="246">
        <f>Spiele!AZ25</f>
        <v>0</v>
      </c>
      <c r="H10" s="135">
        <f>Spiele!BA25</f>
        <v>0</v>
      </c>
      <c r="I10" s="135">
        <f>Spiele!BB25</f>
        <v>0</v>
      </c>
      <c r="J10" s="246">
        <f>Spiele!BC25</f>
        <v>0</v>
      </c>
      <c r="K10" s="135">
        <f>Spiele!BD25</f>
        <v>0</v>
      </c>
      <c r="L10" s="135">
        <f>Spiele!BE25</f>
        <v>0</v>
      </c>
      <c r="M10" s="246">
        <f>Spiele!BF25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Spiele!BQ25</f>
        <v>0</v>
      </c>
      <c r="C11" s="118">
        <f>Spiele!BR25</f>
        <v>0</v>
      </c>
      <c r="D11" s="223">
        <f>Spiele!BS25</f>
        <v>0</v>
      </c>
      <c r="E11" s="118">
        <f>Spiele!BT25</f>
        <v>0</v>
      </c>
      <c r="F11" s="118">
        <f>Spiele!BU25</f>
        <v>0</v>
      </c>
      <c r="G11" s="223">
        <f>Spiele!BV25</f>
        <v>0</v>
      </c>
      <c r="H11" s="118">
        <f>Spiele!BW25</f>
        <v>0</v>
      </c>
      <c r="I11" s="118">
        <f>Spiele!BX25</f>
        <v>0</v>
      </c>
      <c r="J11" s="223">
        <f>Spiele!BY25</f>
        <v>0</v>
      </c>
      <c r="K11" s="118">
        <f>Spiele!BZ25</f>
        <v>0</v>
      </c>
      <c r="L11" s="118">
        <f>Spiele!CA25</f>
        <v>0</v>
      </c>
      <c r="M11" s="223">
        <f>Spiele!CB25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Spiele!BS25</f>
        <v>0</v>
      </c>
      <c r="C12" s="130">
        <f>Spiele!BT25</f>
        <v>0</v>
      </c>
      <c r="D12" s="248">
        <f>Spiele!BU25</f>
        <v>0</v>
      </c>
      <c r="E12" s="130">
        <f>Spiele!BV25</f>
        <v>0</v>
      </c>
      <c r="F12" s="130">
        <f>Spiele!BW25</f>
        <v>0</v>
      </c>
      <c r="G12" s="248">
        <f>Spiele!BX25</f>
        <v>0</v>
      </c>
      <c r="H12" s="130">
        <f>Spiele!BY25</f>
        <v>0</v>
      </c>
      <c r="I12" s="130">
        <f>Spiele!BZ25</f>
        <v>0</v>
      </c>
      <c r="J12" s="248">
        <f>Spiele!CA25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Spiele!CB25</f>
        <v>0</v>
      </c>
      <c r="C13" s="137">
        <f>Spiele!CC25</f>
        <v>0</v>
      </c>
      <c r="D13" s="222">
        <f>Spiele!CD25</f>
        <v>0</v>
      </c>
      <c r="E13" s="137">
        <f>Spiele!CE25</f>
        <v>0</v>
      </c>
      <c r="F13" s="137">
        <f>Spiele!CF25</f>
        <v>0</v>
      </c>
      <c r="G13" s="222">
        <f>Spiele!CG25</f>
        <v>0</v>
      </c>
      <c r="H13" s="137">
        <f>Spiele!CH25</f>
        <v>0</v>
      </c>
      <c r="I13" s="137">
        <f>Spiele!CI25</f>
        <v>0</v>
      </c>
      <c r="J13" s="222">
        <f>Spiele!CJ25</f>
        <v>0</v>
      </c>
      <c r="K13" s="137">
        <f>Spiele!CK25</f>
        <v>0</v>
      </c>
      <c r="L13" s="137">
        <f>Spiele!CL25</f>
        <v>0</v>
      </c>
      <c r="M13" s="222">
        <f>Spiele!CM25</f>
        <v>0</v>
      </c>
      <c r="N13" s="137">
        <f>Spiele!CN25</f>
        <v>0</v>
      </c>
      <c r="O13" s="137">
        <f>Spiele!CO25</f>
        <v>0</v>
      </c>
      <c r="P13" s="222">
        <f>Spiele!CP25</f>
        <v>0</v>
      </c>
      <c r="Q13" s="52">
        <f t="shared" si="1"/>
        <v>0</v>
      </c>
    </row>
    <row r="14" spans="1:17">
      <c r="A14" s="119" t="s">
        <v>7</v>
      </c>
      <c r="B14" s="244">
        <f>Spiele!CQ25</f>
        <v>0</v>
      </c>
      <c r="C14" s="130">
        <f>Spiele!CR25</f>
        <v>0</v>
      </c>
      <c r="D14" s="248">
        <f>Spiele!CS25</f>
        <v>0</v>
      </c>
      <c r="E14" s="135">
        <f>Spiele!CT25</f>
        <v>0</v>
      </c>
      <c r="F14" s="135">
        <f>Spiele!CU25</f>
        <v>0</v>
      </c>
      <c r="G14" s="246">
        <f>Spiele!CV25</f>
        <v>0</v>
      </c>
      <c r="H14" s="135">
        <f>Spiele!CW25</f>
        <v>0</v>
      </c>
      <c r="I14" s="135">
        <f>Spiele!CX25</f>
        <v>0</v>
      </c>
      <c r="J14" s="246">
        <f>Spiele!CY25</f>
        <v>0</v>
      </c>
      <c r="K14" s="135">
        <f>Spiele!CZ25</f>
        <v>0</v>
      </c>
      <c r="L14" s="135">
        <f>Spiele!DA25</f>
        <v>0</v>
      </c>
      <c r="M14" s="246">
        <f>Spiele!DB25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Spiele!DC25</f>
        <v>0</v>
      </c>
      <c r="C15" s="137">
        <f>Spiele!DD25</f>
        <v>0</v>
      </c>
      <c r="D15" s="222">
        <f>Spiele!DE25</f>
        <v>0</v>
      </c>
      <c r="E15" s="137">
        <f>Spiele!DF25</f>
        <v>0</v>
      </c>
      <c r="F15" s="137">
        <f>Spiele!DG25</f>
        <v>0</v>
      </c>
      <c r="G15" s="222">
        <f>Spiele!DH25</f>
        <v>0</v>
      </c>
      <c r="H15" s="137">
        <f>Spiele!DI25</f>
        <v>0</v>
      </c>
      <c r="I15" s="137">
        <f>Spiele!DJ25</f>
        <v>0</v>
      </c>
      <c r="J15" s="222">
        <f>Spiele!DK25</f>
        <v>0</v>
      </c>
      <c r="K15" s="137">
        <f>Spiele!DL25</f>
        <v>0</v>
      </c>
      <c r="L15" s="137">
        <f>Spiele!DM25</f>
        <v>0</v>
      </c>
      <c r="M15" s="222">
        <f>Spiele!DN25</f>
        <v>0</v>
      </c>
      <c r="N15" s="137"/>
      <c r="O15" s="137"/>
      <c r="P15" s="222"/>
      <c r="Q15" s="52">
        <f t="shared" si="1"/>
        <v>0</v>
      </c>
    </row>
    <row r="16" spans="1:17">
      <c r="A16" s="242" t="s">
        <v>9</v>
      </c>
      <c r="B16" s="245">
        <f>Spiele!DO25</f>
        <v>0</v>
      </c>
      <c r="C16" s="242">
        <f>Spiele!DP25</f>
        <v>0</v>
      </c>
      <c r="D16" s="249">
        <f>Spiele!DQ25</f>
        <v>0</v>
      </c>
      <c r="E16" s="242">
        <f>Spiele!DR25</f>
        <v>0</v>
      </c>
      <c r="F16" s="242">
        <f>Spiele!DS25</f>
        <v>0</v>
      </c>
      <c r="G16" s="249">
        <f>Spiele!DT25</f>
        <v>0</v>
      </c>
      <c r="H16" s="242">
        <f>Spiele!DU25</f>
        <v>0</v>
      </c>
      <c r="I16" s="242">
        <f>Spiele!DV25</f>
        <v>0</v>
      </c>
      <c r="J16" s="249">
        <f>Spiele!DW25</f>
        <v>0</v>
      </c>
      <c r="K16" s="242"/>
      <c r="L16" s="242"/>
      <c r="M16" s="249"/>
      <c r="N16" s="242"/>
      <c r="O16" s="242"/>
      <c r="P16" s="249"/>
      <c r="Q16" s="242">
        <f t="shared" si="1"/>
        <v>0</v>
      </c>
    </row>
    <row r="17" spans="2:16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</sheetData>
  <conditionalFormatting sqref="B6:P16">
    <cfRule type="cellIs" dxfId="9" priority="1" operator="lessThan">
      <formula>150</formula>
    </cfRule>
    <cfRule type="cellIs" dxfId="8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89E4-29BE-4E32-B9EC-A3A5DEB235E1}">
  <dimension ref="A1:Q16"/>
  <sheetViews>
    <sheetView view="pageLayout" topLeftCell="A4" zoomScaleNormal="120" workbookViewId="0">
      <selection activeCell="R10" sqref="R10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60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202" t="s">
        <v>10</v>
      </c>
      <c r="B6" s="260">
        <f>Spiele!B37</f>
        <v>164</v>
      </c>
      <c r="C6" s="203">
        <f>Spiele!C37</f>
        <v>181</v>
      </c>
      <c r="D6" s="300">
        <f>Spiele!D37</f>
        <v>235</v>
      </c>
      <c r="E6" s="213">
        <f>Spiele!E37</f>
        <v>224</v>
      </c>
      <c r="F6" s="203">
        <f>Spiele!F37</f>
        <v>170</v>
      </c>
      <c r="G6" s="263">
        <f>Spiele!G37</f>
        <v>157</v>
      </c>
      <c r="H6" s="203">
        <f>Spiele!H37</f>
        <v>175</v>
      </c>
      <c r="I6" s="203">
        <f>Spiele!I37</f>
        <v>192</v>
      </c>
      <c r="J6" s="302">
        <f>Spiele!J37</f>
        <v>212</v>
      </c>
      <c r="K6" s="203"/>
      <c r="L6" s="203"/>
      <c r="M6" s="263"/>
      <c r="N6" s="203"/>
      <c r="O6" s="203"/>
      <c r="P6" s="263"/>
      <c r="Q6" s="204">
        <f t="shared" ref="Q6:Q16" si="0">AVERAGE(B6:P6)</f>
        <v>190</v>
      </c>
    </row>
    <row r="7" spans="1:17">
      <c r="A7" s="49" t="s">
        <v>11</v>
      </c>
      <c r="B7" s="232">
        <f>Spiele!K37</f>
        <v>137</v>
      </c>
      <c r="C7" s="137">
        <f>Spiele!L37</f>
        <v>205</v>
      </c>
      <c r="D7" s="222">
        <f>Spiele!M37</f>
        <v>148</v>
      </c>
      <c r="E7" s="137">
        <f>Spiele!N37</f>
        <v>0</v>
      </c>
      <c r="F7" s="137">
        <f>Spiele!O37</f>
        <v>0</v>
      </c>
      <c r="G7" s="222">
        <f>Spiele!P37</f>
        <v>0</v>
      </c>
      <c r="H7" s="137">
        <f>Spiele!Q37</f>
        <v>191</v>
      </c>
      <c r="I7" s="137">
        <f>Spiele!R37</f>
        <v>182</v>
      </c>
      <c r="J7" s="222">
        <f>Spiele!S37</f>
        <v>177</v>
      </c>
      <c r="K7" s="137">
        <f>Spiele!T37</f>
        <v>163</v>
      </c>
      <c r="L7" s="137">
        <f>Spiele!U37</f>
        <v>197</v>
      </c>
      <c r="M7" s="222">
        <f>Spiele!V37</f>
        <v>170</v>
      </c>
      <c r="N7" s="137"/>
      <c r="O7" s="137"/>
      <c r="P7" s="222"/>
      <c r="Q7" s="52">
        <f t="shared" si="0"/>
        <v>130.83333333333334</v>
      </c>
    </row>
    <row r="8" spans="1:17">
      <c r="A8" s="202" t="s">
        <v>0</v>
      </c>
      <c r="B8" s="261">
        <f>Spiele!W37</f>
        <v>0</v>
      </c>
      <c r="C8" s="205">
        <f>Spiele!X37</f>
        <v>0</v>
      </c>
      <c r="D8" s="264">
        <f>Spiele!Y37</f>
        <v>0</v>
      </c>
      <c r="E8" s="205">
        <f>Spiele!Z37</f>
        <v>0</v>
      </c>
      <c r="F8" s="205">
        <f>Spiele!AA37</f>
        <v>0</v>
      </c>
      <c r="G8" s="264">
        <f>Spiele!AB37</f>
        <v>0</v>
      </c>
      <c r="H8" s="205">
        <f>Spiele!AC37</f>
        <v>0</v>
      </c>
      <c r="I8" s="205">
        <f>Spiele!AD37</f>
        <v>0</v>
      </c>
      <c r="J8" s="264">
        <f>Spiele!AE37</f>
        <v>0</v>
      </c>
      <c r="K8" s="205">
        <f>Spiele!AF37</f>
        <v>0</v>
      </c>
      <c r="L8" s="205">
        <f>Spiele!AG37</f>
        <v>0</v>
      </c>
      <c r="M8" s="264">
        <f>Spiele!AH37</f>
        <v>0</v>
      </c>
      <c r="N8" s="203"/>
      <c r="O8" s="203"/>
      <c r="P8" s="263"/>
      <c r="Q8" s="204">
        <f t="shared" si="0"/>
        <v>0</v>
      </c>
    </row>
    <row r="9" spans="1:17">
      <c r="A9" s="49" t="s">
        <v>1</v>
      </c>
      <c r="B9" s="233">
        <f>Spiele!AI37</f>
        <v>0</v>
      </c>
      <c r="C9" s="118">
        <f>Spiele!AJ37</f>
        <v>0</v>
      </c>
      <c r="D9" s="223">
        <f>Spiele!AK37</f>
        <v>0</v>
      </c>
      <c r="E9" s="118">
        <f>Spiele!AL37</f>
        <v>0</v>
      </c>
      <c r="F9" s="118">
        <f>Spiele!AM37</f>
        <v>0</v>
      </c>
      <c r="G9" s="223">
        <f>Spiele!AN37</f>
        <v>0</v>
      </c>
      <c r="H9" s="118">
        <f>Spiele!AO37</f>
        <v>0</v>
      </c>
      <c r="I9" s="118">
        <f>Spiele!AP37</f>
        <v>0</v>
      </c>
      <c r="J9" s="223">
        <f>Spiele!AQ37</f>
        <v>0</v>
      </c>
      <c r="K9" s="118">
        <f>Spiele!AR37</f>
        <v>0</v>
      </c>
      <c r="L9" s="118">
        <f>Spiele!AS37</f>
        <v>0</v>
      </c>
      <c r="M9" s="223">
        <f>Spiele!AT37</f>
        <v>0</v>
      </c>
      <c r="N9" s="137"/>
      <c r="O9" s="137"/>
      <c r="P9" s="222"/>
      <c r="Q9" s="52">
        <f t="shared" si="0"/>
        <v>0</v>
      </c>
    </row>
    <row r="10" spans="1:17">
      <c r="A10" s="202" t="s">
        <v>2</v>
      </c>
      <c r="B10" s="261">
        <f>Spiele!AU37</f>
        <v>0</v>
      </c>
      <c r="C10" s="205">
        <f>Spiele!AV37</f>
        <v>0</v>
      </c>
      <c r="D10" s="264">
        <f>Spiele!AW37</f>
        <v>0</v>
      </c>
      <c r="E10" s="203">
        <f>Spiele!AX37</f>
        <v>0</v>
      </c>
      <c r="F10" s="203">
        <f>Spiele!AY37</f>
        <v>0</v>
      </c>
      <c r="G10" s="263">
        <f>Spiele!AZ37</f>
        <v>0</v>
      </c>
      <c r="H10" s="203">
        <f>Spiele!BA37</f>
        <v>0</v>
      </c>
      <c r="I10" s="203">
        <f>Spiele!BB37</f>
        <v>0</v>
      </c>
      <c r="J10" s="263">
        <f>Spiele!BC37</f>
        <v>0</v>
      </c>
      <c r="K10" s="203">
        <f>Spiele!BD37</f>
        <v>0</v>
      </c>
      <c r="L10" s="203">
        <f>Spiele!BE37</f>
        <v>0</v>
      </c>
      <c r="M10" s="263">
        <f>Spiele!BF37</f>
        <v>0</v>
      </c>
      <c r="N10" s="203"/>
      <c r="O10" s="203"/>
      <c r="P10" s="263"/>
      <c r="Q10" s="204">
        <f t="shared" si="0"/>
        <v>0</v>
      </c>
    </row>
    <row r="11" spans="1:17">
      <c r="A11" s="49" t="s">
        <v>3</v>
      </c>
      <c r="B11" s="233">
        <f>Spiele!BG37</f>
        <v>0</v>
      </c>
      <c r="C11" s="118">
        <f>Spiele!BH37</f>
        <v>0</v>
      </c>
      <c r="D11" s="223">
        <f>Spiele!BI37</f>
        <v>0</v>
      </c>
      <c r="E11" s="118">
        <f>Spiele!BJ37</f>
        <v>0</v>
      </c>
      <c r="F11" s="118">
        <f>Spiele!BK37</f>
        <v>0</v>
      </c>
      <c r="G11" s="223">
        <f>Spiele!BL37</f>
        <v>0</v>
      </c>
      <c r="H11" s="118">
        <f>Spiele!BM37</f>
        <v>0</v>
      </c>
      <c r="I11" s="118">
        <f>Spiele!BN37</f>
        <v>0</v>
      </c>
      <c r="J11" s="223">
        <f>Spiele!BO37</f>
        <v>0</v>
      </c>
      <c r="K11" s="118">
        <f>Spiele!BP37</f>
        <v>0</v>
      </c>
      <c r="L11" s="118">
        <f>Spiele!BQ37</f>
        <v>0</v>
      </c>
      <c r="M11" s="223">
        <f>Spiele!BR37</f>
        <v>0</v>
      </c>
      <c r="N11" s="137"/>
      <c r="O11" s="137"/>
      <c r="P11" s="222"/>
      <c r="Q11" s="52">
        <f t="shared" si="0"/>
        <v>0</v>
      </c>
    </row>
    <row r="12" spans="1:17">
      <c r="A12" s="202" t="s">
        <v>5</v>
      </c>
      <c r="B12" s="261">
        <f>Spiele!GS37</f>
        <v>0</v>
      </c>
      <c r="C12" s="205">
        <f>Spiele!GT37</f>
        <v>0</v>
      </c>
      <c r="D12" s="264">
        <f>Spiele!GU37</f>
        <v>0</v>
      </c>
      <c r="E12" s="205">
        <f>Spiele!GV37</f>
        <v>0</v>
      </c>
      <c r="F12" s="205">
        <f>Spiele!GW37</f>
        <v>0</v>
      </c>
      <c r="G12" s="264">
        <f>Spiele!GX37</f>
        <v>0</v>
      </c>
      <c r="H12" s="205">
        <f>Spiele!GY37</f>
        <v>0</v>
      </c>
      <c r="I12" s="205">
        <f>Spiele!GZ37</f>
        <v>0</v>
      </c>
      <c r="J12" s="264">
        <f>Spiele!HA37</f>
        <v>0</v>
      </c>
      <c r="K12" s="205"/>
      <c r="L12" s="205"/>
      <c r="M12" s="264"/>
      <c r="N12" s="203"/>
      <c r="O12" s="203"/>
      <c r="P12" s="263"/>
      <c r="Q12" s="204">
        <f t="shared" si="0"/>
        <v>0</v>
      </c>
    </row>
    <row r="13" spans="1:17">
      <c r="A13" s="49" t="s">
        <v>6</v>
      </c>
      <c r="B13" s="232">
        <f>Spiele!CB37</f>
        <v>0</v>
      </c>
      <c r="C13" s="137">
        <f>Spiele!CC37</f>
        <v>0</v>
      </c>
      <c r="D13" s="222">
        <f>Spiele!CD37</f>
        <v>0</v>
      </c>
      <c r="E13" s="137">
        <f>Spiele!CE37</f>
        <v>0</v>
      </c>
      <c r="F13" s="137">
        <f>Spiele!CF37</f>
        <v>0</v>
      </c>
      <c r="G13" s="222">
        <f>Spiele!CG37</f>
        <v>0</v>
      </c>
      <c r="H13" s="137">
        <f>Spiele!CH37</f>
        <v>0</v>
      </c>
      <c r="I13" s="137">
        <f>Spiele!CI37</f>
        <v>0</v>
      </c>
      <c r="J13" s="222">
        <f>Spiele!CJ37</f>
        <v>0</v>
      </c>
      <c r="K13" s="137">
        <f>Spiele!CK37</f>
        <v>0</v>
      </c>
      <c r="L13" s="137">
        <f>Spiele!CL37</f>
        <v>0</v>
      </c>
      <c r="M13" s="222">
        <f>Spiele!CM37</f>
        <v>0</v>
      </c>
      <c r="N13" s="137">
        <f>Spiele!CN37</f>
        <v>0</v>
      </c>
      <c r="O13" s="137">
        <f>Spiele!CO37</f>
        <v>0</v>
      </c>
      <c r="P13" s="222">
        <f>Spiele!CP37</f>
        <v>0</v>
      </c>
      <c r="Q13" s="52">
        <f t="shared" si="0"/>
        <v>0</v>
      </c>
    </row>
    <row r="14" spans="1:17">
      <c r="A14" s="202" t="s">
        <v>7</v>
      </c>
      <c r="B14" s="261">
        <f>Spiele!CQ37</f>
        <v>0</v>
      </c>
      <c r="C14" s="205">
        <f>Spiele!CR37</f>
        <v>0</v>
      </c>
      <c r="D14" s="264">
        <f>Spiele!CS37</f>
        <v>0</v>
      </c>
      <c r="E14" s="203">
        <f>Spiele!CT37</f>
        <v>0</v>
      </c>
      <c r="F14" s="203">
        <f>Spiele!CU37</f>
        <v>0</v>
      </c>
      <c r="G14" s="263">
        <f>Spiele!CV37</f>
        <v>0</v>
      </c>
      <c r="H14" s="203">
        <f>Spiele!CW37</f>
        <v>0</v>
      </c>
      <c r="I14" s="203">
        <f>Spiele!CX37</f>
        <v>0</v>
      </c>
      <c r="J14" s="263">
        <f>Spiele!CY37</f>
        <v>0</v>
      </c>
      <c r="K14" s="203">
        <f>Spiele!CZ37</f>
        <v>0</v>
      </c>
      <c r="L14" s="203">
        <f>Spiele!DA37</f>
        <v>0</v>
      </c>
      <c r="M14" s="263">
        <f>Spiele!DB37</f>
        <v>0</v>
      </c>
      <c r="N14" s="203"/>
      <c r="O14" s="203"/>
      <c r="P14" s="263"/>
      <c r="Q14" s="204">
        <f t="shared" si="0"/>
        <v>0</v>
      </c>
    </row>
    <row r="15" spans="1:17">
      <c r="A15" s="49" t="s">
        <v>8</v>
      </c>
      <c r="B15" s="232">
        <f>Spiele!DC37</f>
        <v>0</v>
      </c>
      <c r="C15" s="137">
        <f>Spiele!DD37</f>
        <v>0</v>
      </c>
      <c r="D15" s="222">
        <f>Spiele!DE37</f>
        <v>0</v>
      </c>
      <c r="E15" s="137">
        <f>Spiele!DF37</f>
        <v>0</v>
      </c>
      <c r="F15" s="137">
        <f>Spiele!DG37</f>
        <v>0</v>
      </c>
      <c r="G15" s="222">
        <f>Spiele!DH37</f>
        <v>0</v>
      </c>
      <c r="H15" s="137">
        <f>Spiele!DI37</f>
        <v>0</v>
      </c>
      <c r="I15" s="137">
        <f>Spiele!DJ37</f>
        <v>0</v>
      </c>
      <c r="J15" s="222">
        <f>Spiele!DK37</f>
        <v>0</v>
      </c>
      <c r="K15" s="137">
        <f>Spiele!DL37</f>
        <v>0</v>
      </c>
      <c r="L15" s="137">
        <f>Spiele!DM37</f>
        <v>0</v>
      </c>
      <c r="M15" s="222">
        <f>Spiele!DN37</f>
        <v>0</v>
      </c>
      <c r="N15" s="137"/>
      <c r="O15" s="137"/>
      <c r="P15" s="222"/>
      <c r="Q15" s="52">
        <f t="shared" si="0"/>
        <v>0</v>
      </c>
    </row>
    <row r="16" spans="1:17">
      <c r="A16" s="209" t="s">
        <v>9</v>
      </c>
      <c r="B16" s="299">
        <f>Spiele!DO37</f>
        <v>0</v>
      </c>
      <c r="C16" s="234">
        <f>Spiele!DP37</f>
        <v>0</v>
      </c>
      <c r="D16" s="301">
        <f>Spiele!DQ37</f>
        <v>0</v>
      </c>
      <c r="E16" s="234">
        <f>Spiele!DR37</f>
        <v>0</v>
      </c>
      <c r="F16" s="234">
        <f>Spiele!DS37</f>
        <v>0</v>
      </c>
      <c r="G16" s="301">
        <f>Spiele!DT37</f>
        <v>0</v>
      </c>
      <c r="H16" s="234">
        <f>Spiele!DU37</f>
        <v>0</v>
      </c>
      <c r="I16" s="234">
        <f>Spiele!DV37</f>
        <v>0</v>
      </c>
      <c r="J16" s="301">
        <f>Spiele!DW37</f>
        <v>0</v>
      </c>
      <c r="K16" s="234">
        <f>Spiele!DX37</f>
        <v>0</v>
      </c>
      <c r="L16" s="234">
        <f>Spiele!DY37</f>
        <v>0</v>
      </c>
      <c r="M16" s="301">
        <f>Spiele!DZ37</f>
        <v>0</v>
      </c>
      <c r="N16" s="234"/>
      <c r="O16" s="234"/>
      <c r="P16" s="301"/>
      <c r="Q16" s="209">
        <f t="shared" si="0"/>
        <v>0</v>
      </c>
    </row>
  </sheetData>
  <conditionalFormatting sqref="B6:P16">
    <cfRule type="cellIs" dxfId="7" priority="1" operator="lessThan">
      <formula>150</formula>
    </cfRule>
    <cfRule type="cellIs" dxfId="6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3D5-DA06-499D-BB6F-8267AC75548B}">
  <dimension ref="A1:Q17"/>
  <sheetViews>
    <sheetView workbookViewId="0">
      <selection activeCell="D13" sqref="D13"/>
    </sheetView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35</v>
      </c>
      <c r="E2" s="37" t="s">
        <v>59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41">
        <v>1</v>
      </c>
      <c r="C5" s="41">
        <v>2</v>
      </c>
      <c r="D5" s="42">
        <v>3</v>
      </c>
      <c r="E5" s="41">
        <v>1</v>
      </c>
      <c r="F5" s="41">
        <v>2</v>
      </c>
      <c r="G5" s="41">
        <v>3</v>
      </c>
      <c r="H5" s="41">
        <v>1</v>
      </c>
      <c r="I5" s="41">
        <v>2</v>
      </c>
      <c r="J5" s="41">
        <v>3</v>
      </c>
      <c r="K5" s="41">
        <v>1</v>
      </c>
      <c r="L5" s="41">
        <v>2</v>
      </c>
      <c r="M5" s="41">
        <v>3</v>
      </c>
      <c r="N5" s="41">
        <v>1</v>
      </c>
      <c r="O5" s="41">
        <v>2</v>
      </c>
      <c r="P5" s="41">
        <v>3</v>
      </c>
    </row>
    <row r="6" spans="1:17">
      <c r="A6" s="62" t="s">
        <v>0</v>
      </c>
      <c r="B6" s="63"/>
      <c r="C6" s="63"/>
      <c r="D6" s="6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5"/>
    </row>
    <row r="7" spans="1:17">
      <c r="A7" s="49" t="s">
        <v>1</v>
      </c>
      <c r="B7" s="50"/>
      <c r="C7" s="50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 t="e">
        <f>AVERAGE(B7:P7)</f>
        <v>#DIV/0!</v>
      </c>
    </row>
    <row r="8" spans="1:17">
      <c r="A8" s="62" t="s">
        <v>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3"/>
      <c r="O8" s="63"/>
      <c r="P8" s="63"/>
      <c r="Q8" s="65" t="e">
        <f>AVERAGE(B8:P8)</f>
        <v>#DIV/0!</v>
      </c>
    </row>
    <row r="9" spans="1:17">
      <c r="A9" s="49" t="s">
        <v>3</v>
      </c>
      <c r="B9" s="54"/>
      <c r="C9" s="54"/>
      <c r="D9" s="54"/>
      <c r="E9" s="54"/>
      <c r="F9" s="54"/>
      <c r="G9" s="54"/>
      <c r="H9" s="55"/>
      <c r="I9" s="54"/>
      <c r="J9" s="54"/>
      <c r="K9" s="54"/>
      <c r="L9" s="54"/>
      <c r="M9" s="54"/>
      <c r="N9" s="50"/>
      <c r="O9" s="50"/>
      <c r="P9" s="50"/>
      <c r="Q9" s="52" t="e">
        <f>AVERAGE(B9:P9)</f>
        <v>#DIV/0!</v>
      </c>
    </row>
    <row r="10" spans="1:17">
      <c r="A10" s="62" t="s">
        <v>4</v>
      </c>
      <c r="B10" s="66"/>
      <c r="C10" s="66"/>
      <c r="D10" s="66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5"/>
    </row>
    <row r="11" spans="1:17">
      <c r="A11" s="49" t="s">
        <v>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0"/>
      <c r="O11" s="50"/>
      <c r="P11" s="50"/>
      <c r="Q11" s="52" t="e">
        <f>AVERAGE(B11:P11)</f>
        <v>#DIV/0!</v>
      </c>
    </row>
    <row r="12" spans="1:17">
      <c r="A12" s="62" t="s">
        <v>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3"/>
      <c r="O12" s="63"/>
      <c r="P12" s="63"/>
      <c r="Q12" s="65" t="e">
        <f>AVERAGE(B12:P12)</f>
        <v>#DIV/0!</v>
      </c>
    </row>
    <row r="13" spans="1:17">
      <c r="A13" s="49" t="s">
        <v>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2" t="e">
        <f>AVERAGE(B13:P13)</f>
        <v>#DIV/0!</v>
      </c>
    </row>
    <row r="14" spans="1:17">
      <c r="A14" s="62" t="s">
        <v>8</v>
      </c>
      <c r="B14" s="66"/>
      <c r="C14" s="66"/>
      <c r="D14" s="66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5"/>
    </row>
    <row r="15" spans="1:17">
      <c r="A15" s="49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2"/>
    </row>
    <row r="16" spans="1:17">
      <c r="A16" s="62" t="s">
        <v>10</v>
      </c>
      <c r="B16" s="63"/>
      <c r="C16" s="63"/>
      <c r="D16" s="6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5"/>
    </row>
    <row r="17" spans="1:17">
      <c r="A17" s="49" t="s">
        <v>11</v>
      </c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6C92-229D-4594-AEEB-140EF6E8317F}">
  <dimension ref="A1:Q17"/>
  <sheetViews>
    <sheetView view="pageLayout" topLeftCell="A6" zoomScaleNormal="10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28</v>
      </c>
      <c r="E2" s="37" t="s">
        <v>111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/>
      <c r="C6" s="135"/>
      <c r="D6" s="246"/>
      <c r="E6" s="135">
        <f>Spiele!E26</f>
        <v>176</v>
      </c>
      <c r="F6" s="135">
        <f>Spiele!F26</f>
        <v>190</v>
      </c>
      <c r="G6" s="246">
        <f>Spiele!G26</f>
        <v>205</v>
      </c>
      <c r="H6" s="135">
        <f>Spiele!H26</f>
        <v>198</v>
      </c>
      <c r="I6" s="135">
        <f>Spiele!I26</f>
        <v>185</v>
      </c>
      <c r="J6" s="246">
        <f>Spiele!J26</f>
        <v>230</v>
      </c>
      <c r="K6" s="135"/>
      <c r="L6" s="135"/>
      <c r="M6" s="246"/>
      <c r="N6" s="135"/>
      <c r="O6" s="135"/>
      <c r="P6" s="246"/>
      <c r="Q6" s="122">
        <f t="shared" ref="Q6:Q7" si="0">AVERAGE(B6:P6)</f>
        <v>197.33333333333334</v>
      </c>
    </row>
    <row r="7" spans="1:17">
      <c r="A7" s="49" t="s">
        <v>11</v>
      </c>
      <c r="B7" s="232">
        <f>Spiele!K26</f>
        <v>189</v>
      </c>
      <c r="C7" s="137">
        <f>Spiele!L26</f>
        <v>182</v>
      </c>
      <c r="D7" s="222">
        <f>Spiele!M26</f>
        <v>149</v>
      </c>
      <c r="E7" s="137">
        <f>Spiele!N26</f>
        <v>171</v>
      </c>
      <c r="F7" s="137">
        <f>Spiele!O26</f>
        <v>165</v>
      </c>
      <c r="G7" s="222">
        <f>Spiele!P26</f>
        <v>145</v>
      </c>
      <c r="H7" s="137">
        <f>Spiele!Q26</f>
        <v>203</v>
      </c>
      <c r="I7" s="137">
        <f>Spiele!R26</f>
        <v>191</v>
      </c>
      <c r="J7" s="222">
        <f>Spiele!S26</f>
        <v>157</v>
      </c>
      <c r="K7" s="137">
        <f>Spiele!T26</f>
        <v>203</v>
      </c>
      <c r="L7" s="137">
        <f>Spiele!U26</f>
        <v>177</v>
      </c>
      <c r="M7" s="222">
        <f>Spiele!V26</f>
        <v>246</v>
      </c>
      <c r="N7" s="137"/>
      <c r="O7" s="137"/>
      <c r="P7" s="222"/>
      <c r="Q7" s="52">
        <f t="shared" si="0"/>
        <v>181.5</v>
      </c>
    </row>
    <row r="8" spans="1:17">
      <c r="A8" s="119" t="s">
        <v>0</v>
      </c>
      <c r="B8" s="244">
        <f>Spiele!W26</f>
        <v>0</v>
      </c>
      <c r="C8" s="131">
        <f>Spiele!X26</f>
        <v>0</v>
      </c>
      <c r="D8" s="247">
        <f>Spiele!Y26</f>
        <v>0</v>
      </c>
      <c r="E8" s="130">
        <f>Spiele!Z26</f>
        <v>0</v>
      </c>
      <c r="F8" s="130">
        <f>Spiele!AA26</f>
        <v>0</v>
      </c>
      <c r="G8" s="248">
        <f>Spiele!AB26</f>
        <v>0</v>
      </c>
      <c r="H8" s="130">
        <f>Spiele!AC26</f>
        <v>0</v>
      </c>
      <c r="I8" s="130">
        <f>Spiele!AD26</f>
        <v>0</v>
      </c>
      <c r="J8" s="248">
        <f>Spiele!AE26</f>
        <v>0</v>
      </c>
      <c r="K8" s="130">
        <f>Spiele!AF26</f>
        <v>0</v>
      </c>
      <c r="L8" s="130">
        <f>Spiele!AG26</f>
        <v>0</v>
      </c>
      <c r="M8" s="248">
        <f>Spiele!AH26</f>
        <v>0</v>
      </c>
      <c r="N8" s="135"/>
      <c r="O8" s="135"/>
      <c r="P8" s="246"/>
      <c r="Q8" s="122">
        <f t="shared" ref="Q8:Q14" si="1">AVERAGE(B8:P8)</f>
        <v>0</v>
      </c>
    </row>
    <row r="9" spans="1:17">
      <c r="A9" s="49" t="s">
        <v>1</v>
      </c>
      <c r="B9" s="233">
        <f>Spiele!AI26</f>
        <v>0</v>
      </c>
      <c r="C9" s="118">
        <f>Spiele!AJ26</f>
        <v>0</v>
      </c>
      <c r="D9" s="223">
        <f>Spiele!AK26</f>
        <v>0</v>
      </c>
      <c r="E9" s="118">
        <f>Spiele!AL26</f>
        <v>0</v>
      </c>
      <c r="F9" s="118">
        <f>Spiele!AM26</f>
        <v>0</v>
      </c>
      <c r="G9" s="223">
        <f>Spiele!AN26</f>
        <v>0</v>
      </c>
      <c r="H9" s="118">
        <f>Spiele!AO26</f>
        <v>0</v>
      </c>
      <c r="I9" s="118">
        <f>Spiele!AP26</f>
        <v>0</v>
      </c>
      <c r="J9" s="223">
        <f>Spiele!AQ26</f>
        <v>0</v>
      </c>
      <c r="K9" s="118">
        <f>Spiele!AR26</f>
        <v>0</v>
      </c>
      <c r="L9" s="118">
        <f>Spiele!AS26</f>
        <v>0</v>
      </c>
      <c r="M9" s="223">
        <f>Spiele!AT26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Spiele!AU26</f>
        <v>0</v>
      </c>
      <c r="C10" s="130">
        <f>Spiele!AV26</f>
        <v>0</v>
      </c>
      <c r="D10" s="248">
        <f>Spiele!AW26</f>
        <v>0</v>
      </c>
      <c r="E10" s="135">
        <f>Spiele!AX26</f>
        <v>0</v>
      </c>
      <c r="F10" s="135">
        <f>Spiele!AY26</f>
        <v>0</v>
      </c>
      <c r="G10" s="246">
        <f>Spiele!AZ26</f>
        <v>0</v>
      </c>
      <c r="H10" s="135">
        <f>Spiele!BA26</f>
        <v>0</v>
      </c>
      <c r="I10" s="135">
        <f>Spiele!BB26</f>
        <v>0</v>
      </c>
      <c r="J10" s="246">
        <f>Spiele!BC26</f>
        <v>0</v>
      </c>
      <c r="K10" s="135">
        <f>Spiele!BD26</f>
        <v>0</v>
      </c>
      <c r="L10" s="135">
        <f>Spiele!BE26</f>
        <v>0</v>
      </c>
      <c r="M10" s="246">
        <f>Spiele!BF26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Spiele!BG26</f>
        <v>0</v>
      </c>
      <c r="C11" s="118">
        <f>Spiele!BH26</f>
        <v>0</v>
      </c>
      <c r="D11" s="223">
        <f>Spiele!BI26</f>
        <v>0</v>
      </c>
      <c r="E11" s="118">
        <f>Spiele!BJ26</f>
        <v>0</v>
      </c>
      <c r="F11" s="118">
        <f>Spiele!BK26</f>
        <v>0</v>
      </c>
      <c r="G11" s="223">
        <f>Spiele!BL26</f>
        <v>0</v>
      </c>
      <c r="H11" s="118">
        <f>Spiele!BM26</f>
        <v>0</v>
      </c>
      <c r="I11" s="118">
        <f>Spiele!BN26</f>
        <v>0</v>
      </c>
      <c r="J11" s="223">
        <f>Spiele!BO26</f>
        <v>0</v>
      </c>
      <c r="K11" s="118">
        <f>Spiele!BP26</f>
        <v>0</v>
      </c>
      <c r="L11" s="118">
        <f>Spiele!BQ26</f>
        <v>0</v>
      </c>
      <c r="M11" s="223">
        <f>Spiele!BR26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Spiele!BS26</f>
        <v>0</v>
      </c>
      <c r="C12" s="130">
        <f>Spiele!BT26</f>
        <v>0</v>
      </c>
      <c r="D12" s="248">
        <f>Spiele!BU26</f>
        <v>0</v>
      </c>
      <c r="E12" s="130">
        <f>Spiele!BV26</f>
        <v>0</v>
      </c>
      <c r="F12" s="130">
        <f>Spiele!BW26</f>
        <v>0</v>
      </c>
      <c r="G12" s="248">
        <f>Spiele!BX26</f>
        <v>0</v>
      </c>
      <c r="H12" s="130">
        <f>Spiele!BY26</f>
        <v>0</v>
      </c>
      <c r="I12" s="130">
        <f>Spiele!BZ26</f>
        <v>0</v>
      </c>
      <c r="J12" s="248">
        <f>Spiele!CA26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Spiele!CB26</f>
        <v>0</v>
      </c>
      <c r="C13" s="137">
        <f>Spiele!CC26</f>
        <v>0</v>
      </c>
      <c r="D13" s="222">
        <f>Spiele!CD26</f>
        <v>0</v>
      </c>
      <c r="E13" s="137">
        <f>Spiele!CE26</f>
        <v>0</v>
      </c>
      <c r="F13" s="137">
        <f>Spiele!CF26</f>
        <v>0</v>
      </c>
      <c r="G13" s="222">
        <f>Spiele!CG26</f>
        <v>0</v>
      </c>
      <c r="H13" s="137">
        <f>Spiele!CH26</f>
        <v>0</v>
      </c>
      <c r="I13" s="137">
        <f>Spiele!CI26</f>
        <v>0</v>
      </c>
      <c r="J13" s="222">
        <f>Spiele!CJ26</f>
        <v>0</v>
      </c>
      <c r="K13" s="137">
        <f>Spiele!CK26</f>
        <v>0</v>
      </c>
      <c r="L13" s="137">
        <f>Spiele!CL26</f>
        <v>0</v>
      </c>
      <c r="M13" s="222">
        <f>Spiele!CM26</f>
        <v>0</v>
      </c>
      <c r="N13" s="137">
        <f>Spiele!CN26</f>
        <v>0</v>
      </c>
      <c r="O13" s="137">
        <f>Spiele!CO26</f>
        <v>0</v>
      </c>
      <c r="P13" s="222">
        <f>Spiele!CP26</f>
        <v>0</v>
      </c>
      <c r="Q13" s="52">
        <f t="shared" si="1"/>
        <v>0</v>
      </c>
    </row>
    <row r="14" spans="1:17">
      <c r="A14" s="119" t="s">
        <v>7</v>
      </c>
      <c r="B14" s="244">
        <f>Spiele!CQ26</f>
        <v>0</v>
      </c>
      <c r="C14" s="130">
        <f>Spiele!CR26</f>
        <v>0</v>
      </c>
      <c r="D14" s="248">
        <f>Spiele!CS26</f>
        <v>0</v>
      </c>
      <c r="E14" s="135">
        <f>Spiele!CT26</f>
        <v>0</v>
      </c>
      <c r="F14" s="135">
        <f>Spiele!CU26</f>
        <v>0</v>
      </c>
      <c r="G14" s="246">
        <f>Spiele!CV26</f>
        <v>0</v>
      </c>
      <c r="H14" s="135">
        <f>Spiele!CW26</f>
        <v>0</v>
      </c>
      <c r="I14" s="135">
        <f>Spiele!CX26</f>
        <v>0</v>
      </c>
      <c r="J14" s="246">
        <f>Spiele!CY26</f>
        <v>0</v>
      </c>
      <c r="K14" s="135">
        <f>Spiele!CZ26</f>
        <v>0</v>
      </c>
      <c r="L14" s="135">
        <f>Spiele!DA26</f>
        <v>0</v>
      </c>
      <c r="M14" s="246">
        <f>Spiele!DB26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Spiele!DC26</f>
        <v>0</v>
      </c>
      <c r="C15" s="137">
        <f>Spiele!DD26</f>
        <v>0</v>
      </c>
      <c r="D15" s="222">
        <f>Spiele!DE26</f>
        <v>0</v>
      </c>
      <c r="E15" s="137">
        <f>Spiele!DF26</f>
        <v>0</v>
      </c>
      <c r="F15" s="137">
        <f>Spiele!DG26</f>
        <v>0</v>
      </c>
      <c r="G15" s="222">
        <f>Spiele!DH26</f>
        <v>0</v>
      </c>
      <c r="H15" s="137">
        <f>Spiele!DI26</f>
        <v>0</v>
      </c>
      <c r="I15" s="137">
        <f>Spiele!DJ26</f>
        <v>0</v>
      </c>
      <c r="J15" s="222">
        <f>Spiele!DK26</f>
        <v>0</v>
      </c>
      <c r="K15" s="137">
        <f>Spiele!DL26</f>
        <v>0</v>
      </c>
      <c r="L15" s="137">
        <f>Spiele!DM26</f>
        <v>0</v>
      </c>
      <c r="M15" s="222">
        <f>Spiele!DN26</f>
        <v>0</v>
      </c>
      <c r="N15" s="137"/>
      <c r="O15" s="137"/>
      <c r="P15" s="222"/>
      <c r="Q15" s="52">
        <f t="shared" ref="Q15:Q16" si="2">AVERAGE(B15:P15)</f>
        <v>0</v>
      </c>
    </row>
    <row r="16" spans="1:17">
      <c r="A16" s="119" t="s">
        <v>9</v>
      </c>
      <c r="B16" s="243">
        <f>Spiele!DO26</f>
        <v>0</v>
      </c>
      <c r="C16" s="135">
        <f>Spiele!DP26</f>
        <v>0</v>
      </c>
      <c r="D16" s="246">
        <f>Spiele!DQ26</f>
        <v>0</v>
      </c>
      <c r="E16" s="135">
        <f>Spiele!DR26</f>
        <v>0</v>
      </c>
      <c r="F16" s="135">
        <f>Spiele!DS26</f>
        <v>0</v>
      </c>
      <c r="G16" s="246">
        <f>Spiele!DT26</f>
        <v>0</v>
      </c>
      <c r="H16" s="135">
        <f>Spiele!DU26</f>
        <v>0</v>
      </c>
      <c r="I16" s="135">
        <f>Spiele!DV26</f>
        <v>0</v>
      </c>
      <c r="J16" s="246">
        <f>Spiele!DW26</f>
        <v>0</v>
      </c>
      <c r="K16" s="135"/>
      <c r="L16" s="135"/>
      <c r="M16" s="246"/>
      <c r="N16" s="135"/>
      <c r="O16" s="135"/>
      <c r="P16" s="246"/>
      <c r="Q16" s="122">
        <f t="shared" si="2"/>
        <v>0</v>
      </c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conditionalFormatting sqref="B6:P16">
    <cfRule type="cellIs" dxfId="5" priority="1" operator="lessThan">
      <formula>150</formula>
    </cfRule>
    <cfRule type="cellIs" dxfId="4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DBC8-3470-4EF9-95C9-F5757E4B18F4}">
  <dimension ref="A1:Q17"/>
  <sheetViews>
    <sheetView view="pageLayout" topLeftCell="A4" zoomScaleNormal="100"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9.42578125" customWidth="1"/>
  </cols>
  <sheetData>
    <row r="1" spans="1:17" ht="21">
      <c r="A1" s="35" t="s">
        <v>44</v>
      </c>
    </row>
    <row r="2" spans="1:17" ht="23.25">
      <c r="A2" s="36" t="s">
        <v>29</v>
      </c>
      <c r="E2" s="37" t="s">
        <v>52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1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>
        <f>Spiele!B27</f>
        <v>233</v>
      </c>
      <c r="C6" s="135">
        <f>Spiele!C27</f>
        <v>170</v>
      </c>
      <c r="D6" s="246">
        <f>Spiele!D27</f>
        <v>149</v>
      </c>
      <c r="E6" s="135"/>
      <c r="F6" s="135"/>
      <c r="G6" s="246"/>
      <c r="H6" s="135"/>
      <c r="I6" s="135"/>
      <c r="J6" s="246"/>
      <c r="K6" s="135"/>
      <c r="L6" s="135"/>
      <c r="M6" s="246"/>
      <c r="N6" s="135"/>
      <c r="O6" s="135"/>
      <c r="P6" s="246"/>
      <c r="Q6" s="122">
        <f t="shared" ref="Q6:Q7" si="0">AVERAGE(B6:P6)</f>
        <v>184</v>
      </c>
    </row>
    <row r="7" spans="1:17">
      <c r="A7" s="49" t="s">
        <v>11</v>
      </c>
      <c r="B7" s="232">
        <f>Spiele!K27</f>
        <v>143</v>
      </c>
      <c r="C7" s="137">
        <f>Spiele!L27</f>
        <v>182</v>
      </c>
      <c r="D7" s="222">
        <f>Spiele!M27</f>
        <v>213</v>
      </c>
      <c r="E7" s="137">
        <f>Spiele!N27</f>
        <v>175</v>
      </c>
      <c r="F7" s="137">
        <f>Spiele!O27</f>
        <v>182</v>
      </c>
      <c r="G7" s="222">
        <f>Spiele!P27</f>
        <v>0</v>
      </c>
      <c r="H7" s="137">
        <f>Spiele!Q27</f>
        <v>183</v>
      </c>
      <c r="I7" s="137">
        <f>Spiele!R27</f>
        <v>257</v>
      </c>
      <c r="J7" s="222">
        <f>Spiele!S27</f>
        <v>214</v>
      </c>
      <c r="K7" s="137">
        <f>Spiele!T27</f>
        <v>230</v>
      </c>
      <c r="L7" s="137">
        <f>Spiele!U27</f>
        <v>238</v>
      </c>
      <c r="M7" s="222">
        <f>Spiele!V27</f>
        <v>0</v>
      </c>
      <c r="N7" s="137"/>
      <c r="O7" s="137"/>
      <c r="P7" s="222"/>
      <c r="Q7" s="52">
        <f t="shared" si="0"/>
        <v>168.08333333333334</v>
      </c>
    </row>
    <row r="8" spans="1:17">
      <c r="A8" s="119" t="s">
        <v>0</v>
      </c>
      <c r="B8" s="244">
        <f>Spiele!W27</f>
        <v>254</v>
      </c>
      <c r="C8" s="131">
        <f>Spiele!X27</f>
        <v>223</v>
      </c>
      <c r="D8" s="247">
        <f>Spiele!Y27</f>
        <v>192</v>
      </c>
      <c r="E8" s="130">
        <f>Spiele!Z27</f>
        <v>0</v>
      </c>
      <c r="F8" s="130">
        <f>Spiele!AA27</f>
        <v>0</v>
      </c>
      <c r="G8" s="248">
        <f>Spiele!AB27</f>
        <v>0</v>
      </c>
      <c r="H8" s="130">
        <f>Spiele!AC27</f>
        <v>0</v>
      </c>
      <c r="I8" s="130">
        <f>Spiele!AD27</f>
        <v>0</v>
      </c>
      <c r="J8" s="248">
        <f>Spiele!AE27</f>
        <v>0</v>
      </c>
      <c r="K8" s="130">
        <f>Spiele!AF27</f>
        <v>0</v>
      </c>
      <c r="L8" s="130">
        <f>Spiele!AG27</f>
        <v>0</v>
      </c>
      <c r="M8" s="248">
        <f>Spiele!AH27</f>
        <v>0</v>
      </c>
      <c r="N8" s="135"/>
      <c r="O8" s="135"/>
      <c r="P8" s="246"/>
      <c r="Q8" s="122">
        <f t="shared" ref="Q8:Q14" si="1">AVERAGE(B8:P8)</f>
        <v>55.75</v>
      </c>
    </row>
    <row r="9" spans="1:17">
      <c r="A9" s="49" t="s">
        <v>1</v>
      </c>
      <c r="B9" s="233">
        <f>Spiele!AI27</f>
        <v>0</v>
      </c>
      <c r="C9" s="118">
        <f>Spiele!AJ27</f>
        <v>0</v>
      </c>
      <c r="D9" s="223">
        <f>Spiele!AK27</f>
        <v>0</v>
      </c>
      <c r="E9" s="118">
        <f>Spiele!AL27</f>
        <v>0</v>
      </c>
      <c r="F9" s="118">
        <f>Spiele!AM27</f>
        <v>0</v>
      </c>
      <c r="G9" s="223">
        <f>Spiele!AN27</f>
        <v>0</v>
      </c>
      <c r="H9" s="118">
        <f>Spiele!AO27</f>
        <v>0</v>
      </c>
      <c r="I9" s="118">
        <f>Spiele!AP27</f>
        <v>0</v>
      </c>
      <c r="J9" s="223">
        <f>Spiele!AQ27</f>
        <v>0</v>
      </c>
      <c r="K9" s="118">
        <f>Spiele!AR27</f>
        <v>0</v>
      </c>
      <c r="L9" s="118">
        <f>Spiele!AS27</f>
        <v>0</v>
      </c>
      <c r="M9" s="223">
        <f>Spiele!AT27</f>
        <v>0</v>
      </c>
      <c r="N9" s="137"/>
      <c r="O9" s="137"/>
      <c r="P9" s="222"/>
      <c r="Q9" s="52">
        <f t="shared" si="1"/>
        <v>0</v>
      </c>
    </row>
    <row r="10" spans="1:17">
      <c r="A10" s="119" t="s">
        <v>2</v>
      </c>
      <c r="B10" s="244">
        <f>Spiele!AU27</f>
        <v>0</v>
      </c>
      <c r="C10" s="130">
        <f>Spiele!AV27</f>
        <v>0</v>
      </c>
      <c r="D10" s="248">
        <f>Spiele!AW27</f>
        <v>0</v>
      </c>
      <c r="E10" s="135">
        <f>Spiele!AX27</f>
        <v>0</v>
      </c>
      <c r="F10" s="135">
        <f>Spiele!AY27</f>
        <v>0</v>
      </c>
      <c r="G10" s="246">
        <f>Spiele!AZ27</f>
        <v>0</v>
      </c>
      <c r="H10" s="135">
        <f>Spiele!BA27</f>
        <v>0</v>
      </c>
      <c r="I10" s="135">
        <f>Spiele!BB27</f>
        <v>0</v>
      </c>
      <c r="J10" s="246">
        <f>Spiele!BC27</f>
        <v>0</v>
      </c>
      <c r="K10" s="135">
        <f>Spiele!BD27</f>
        <v>0</v>
      </c>
      <c r="L10" s="135">
        <f>Spiele!BE27</f>
        <v>0</v>
      </c>
      <c r="M10" s="246">
        <f>Spiele!BF27</f>
        <v>0</v>
      </c>
      <c r="N10" s="135"/>
      <c r="O10" s="135"/>
      <c r="P10" s="246"/>
      <c r="Q10" s="122">
        <f t="shared" si="1"/>
        <v>0</v>
      </c>
    </row>
    <row r="11" spans="1:17">
      <c r="A11" s="49" t="s">
        <v>3</v>
      </c>
      <c r="B11" s="233">
        <f>Spiele!BG27</f>
        <v>0</v>
      </c>
      <c r="C11" s="118">
        <f>Spiele!BH27</f>
        <v>0</v>
      </c>
      <c r="D11" s="223">
        <f>Spiele!BI27</f>
        <v>0</v>
      </c>
      <c r="E11" s="118">
        <f>Spiele!BJ27</f>
        <v>0</v>
      </c>
      <c r="F11" s="118">
        <f>Spiele!BK27</f>
        <v>0</v>
      </c>
      <c r="G11" s="223">
        <f>Spiele!BL27</f>
        <v>0</v>
      </c>
      <c r="H11" s="118">
        <f>Spiele!BM27</f>
        <v>0</v>
      </c>
      <c r="I11" s="118">
        <f>Spiele!BN27</f>
        <v>0</v>
      </c>
      <c r="J11" s="223">
        <f>Spiele!BO27</f>
        <v>0</v>
      </c>
      <c r="K11" s="118">
        <f>Spiele!BP27</f>
        <v>0</v>
      </c>
      <c r="L11" s="118">
        <f>Spiele!BQ27</f>
        <v>0</v>
      </c>
      <c r="M11" s="223">
        <f>Spiele!BR27</f>
        <v>0</v>
      </c>
      <c r="N11" s="137"/>
      <c r="O11" s="137"/>
      <c r="P11" s="222"/>
      <c r="Q11" s="52">
        <f t="shared" si="1"/>
        <v>0</v>
      </c>
    </row>
    <row r="12" spans="1:17">
      <c r="A12" s="119" t="s">
        <v>5</v>
      </c>
      <c r="B12" s="244">
        <f>Spiele!BS27</f>
        <v>0</v>
      </c>
      <c r="C12" s="130">
        <f>Spiele!BT27</f>
        <v>0</v>
      </c>
      <c r="D12" s="248">
        <f>Spiele!BU27</f>
        <v>0</v>
      </c>
      <c r="E12" s="130">
        <f>Spiele!BV27</f>
        <v>0</v>
      </c>
      <c r="F12" s="130">
        <f>Spiele!BW27</f>
        <v>0</v>
      </c>
      <c r="G12" s="248">
        <f>Spiele!BX27</f>
        <v>0</v>
      </c>
      <c r="H12" s="130">
        <f>Spiele!BY27</f>
        <v>0</v>
      </c>
      <c r="I12" s="130">
        <f>Spiele!BZ27</f>
        <v>0</v>
      </c>
      <c r="J12" s="248">
        <f>Spiele!CA27</f>
        <v>0</v>
      </c>
      <c r="K12" s="130"/>
      <c r="L12" s="130"/>
      <c r="M12" s="248"/>
      <c r="N12" s="135"/>
      <c r="O12" s="135"/>
      <c r="P12" s="246"/>
      <c r="Q12" s="122">
        <f t="shared" si="1"/>
        <v>0</v>
      </c>
    </row>
    <row r="13" spans="1:17">
      <c r="A13" s="49" t="s">
        <v>6</v>
      </c>
      <c r="B13" s="232">
        <f>Spiele!CB27</f>
        <v>0</v>
      </c>
      <c r="C13" s="137">
        <f>Spiele!CC27</f>
        <v>0</v>
      </c>
      <c r="D13" s="222">
        <f>Spiele!CD27</f>
        <v>0</v>
      </c>
      <c r="E13" s="137">
        <f>Spiele!CE27</f>
        <v>0</v>
      </c>
      <c r="F13" s="137">
        <f>Spiele!CF27</f>
        <v>0</v>
      </c>
      <c r="G13" s="222">
        <f>Spiele!CG27</f>
        <v>0</v>
      </c>
      <c r="H13" s="137">
        <f>Spiele!CH27</f>
        <v>0</v>
      </c>
      <c r="I13" s="137">
        <f>Spiele!CI27</f>
        <v>0</v>
      </c>
      <c r="J13" s="222">
        <f>Spiele!CJ27</f>
        <v>0</v>
      </c>
      <c r="K13" s="137">
        <f>Spiele!CK27</f>
        <v>0</v>
      </c>
      <c r="L13" s="137">
        <f>Spiele!CL27</f>
        <v>0</v>
      </c>
      <c r="M13" s="222">
        <f>Spiele!CM27</f>
        <v>0</v>
      </c>
      <c r="N13" s="137">
        <f>Spiele!CN27</f>
        <v>0</v>
      </c>
      <c r="O13" s="137">
        <f>Spiele!CO27</f>
        <v>0</v>
      </c>
      <c r="P13" s="222">
        <f>Spiele!CP27</f>
        <v>0</v>
      </c>
      <c r="Q13" s="52">
        <f t="shared" si="1"/>
        <v>0</v>
      </c>
    </row>
    <row r="14" spans="1:17">
      <c r="A14" s="119" t="s">
        <v>7</v>
      </c>
      <c r="B14" s="244">
        <f>Spiele!CQ27</f>
        <v>0</v>
      </c>
      <c r="C14" s="130">
        <f>Spiele!CR27</f>
        <v>0</v>
      </c>
      <c r="D14" s="248">
        <f>Spiele!CS27</f>
        <v>0</v>
      </c>
      <c r="E14" s="135">
        <f>Spiele!CT27</f>
        <v>0</v>
      </c>
      <c r="F14" s="135">
        <f>Spiele!CU27</f>
        <v>0</v>
      </c>
      <c r="G14" s="246">
        <f>Spiele!CV27</f>
        <v>0</v>
      </c>
      <c r="H14" s="135">
        <f>Spiele!CW27</f>
        <v>0</v>
      </c>
      <c r="I14" s="135">
        <f>Spiele!CX27</f>
        <v>0</v>
      </c>
      <c r="J14" s="246">
        <f>Spiele!CY27</f>
        <v>0</v>
      </c>
      <c r="K14" s="135">
        <f>Spiele!CZ27</f>
        <v>0</v>
      </c>
      <c r="L14" s="135">
        <f>Spiele!DA27</f>
        <v>0</v>
      </c>
      <c r="M14" s="246">
        <f>Spiele!DB27</f>
        <v>0</v>
      </c>
      <c r="N14" s="135"/>
      <c r="O14" s="135"/>
      <c r="P14" s="246"/>
      <c r="Q14" s="122">
        <f t="shared" si="1"/>
        <v>0</v>
      </c>
    </row>
    <row r="15" spans="1:17">
      <c r="A15" s="49" t="s">
        <v>8</v>
      </c>
      <c r="B15" s="232">
        <f>Spiele!DC27</f>
        <v>0</v>
      </c>
      <c r="C15" s="137">
        <f>Spiele!DD27</f>
        <v>0</v>
      </c>
      <c r="D15" s="222">
        <f>Spiele!DE27</f>
        <v>0</v>
      </c>
      <c r="E15" s="137">
        <f>Spiele!DF27</f>
        <v>0</v>
      </c>
      <c r="F15" s="137">
        <f>Spiele!DG27</f>
        <v>0</v>
      </c>
      <c r="G15" s="222">
        <f>Spiele!DH27</f>
        <v>0</v>
      </c>
      <c r="H15" s="137">
        <f>Spiele!DI27</f>
        <v>0</v>
      </c>
      <c r="I15" s="137">
        <f>Spiele!DJ27</f>
        <v>0</v>
      </c>
      <c r="J15" s="222">
        <f>Spiele!DK27</f>
        <v>0</v>
      </c>
      <c r="K15" s="137">
        <f>Spiele!DL27</f>
        <v>0</v>
      </c>
      <c r="L15" s="137">
        <f>Spiele!DM27</f>
        <v>0</v>
      </c>
      <c r="M15" s="222">
        <f>Spiele!DN27</f>
        <v>0</v>
      </c>
      <c r="N15" s="137"/>
      <c r="O15" s="137"/>
      <c r="P15" s="222"/>
      <c r="Q15" s="52">
        <f t="shared" ref="Q15:Q16" si="2">AVERAGE(B15:P15)</f>
        <v>0</v>
      </c>
    </row>
    <row r="16" spans="1:17">
      <c r="A16" s="119" t="s">
        <v>9</v>
      </c>
      <c r="B16" s="243">
        <f>Spiele!DO27</f>
        <v>0</v>
      </c>
      <c r="C16" s="135">
        <f>Spiele!DP27</f>
        <v>0</v>
      </c>
      <c r="D16" s="246">
        <f>Spiele!DQ27</f>
        <v>0</v>
      </c>
      <c r="E16" s="135">
        <f>Spiele!DR27</f>
        <v>0</v>
      </c>
      <c r="F16" s="135">
        <f>Spiele!DS27</f>
        <v>0</v>
      </c>
      <c r="G16" s="246">
        <f>Spiele!DT27</f>
        <v>0</v>
      </c>
      <c r="H16" s="135">
        <f>Spiele!DU27</f>
        <v>0</v>
      </c>
      <c r="I16" s="135">
        <f>Spiele!DV27</f>
        <v>0</v>
      </c>
      <c r="J16" s="246">
        <f>Spiele!DW27</f>
        <v>0</v>
      </c>
      <c r="K16" s="135"/>
      <c r="L16" s="135"/>
      <c r="M16" s="246"/>
      <c r="N16" s="135"/>
      <c r="O16" s="135"/>
      <c r="P16" s="246"/>
      <c r="Q16" s="122">
        <f t="shared" si="2"/>
        <v>0</v>
      </c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conditionalFormatting sqref="B6:P16">
    <cfRule type="cellIs" dxfId="3" priority="1" operator="lessThan">
      <formula>150</formula>
    </cfRule>
    <cfRule type="cellIs" dxfId="2" priority="2" operator="greaterThan">
      <formula>199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88AC-7C30-4BB6-A3E5-1B3A77902ADD}">
  <dimension ref="A1:Q17"/>
  <sheetViews>
    <sheetView workbookViewId="0"/>
  </sheetViews>
  <sheetFormatPr baseColWidth="10" defaultRowHeight="15"/>
  <cols>
    <col min="1" max="1" width="9.7109375" customWidth="1"/>
    <col min="2" max="2" width="4.140625" customWidth="1"/>
    <col min="3" max="3" width="4.5703125" customWidth="1"/>
    <col min="4" max="4" width="4.42578125" customWidth="1"/>
    <col min="5" max="8" width="4.5703125" customWidth="1"/>
    <col min="9" max="9" width="4.7109375" customWidth="1"/>
    <col min="10" max="10" width="4.5703125" customWidth="1"/>
    <col min="11" max="11" width="4.42578125" customWidth="1"/>
    <col min="12" max="15" width="4.5703125" customWidth="1"/>
    <col min="16" max="16" width="4.42578125" customWidth="1"/>
    <col min="17" max="17" width="7.5703125" customWidth="1"/>
  </cols>
  <sheetData>
    <row r="1" spans="1:17" ht="21">
      <c r="A1" s="35" t="s">
        <v>44</v>
      </c>
    </row>
    <row r="2" spans="1:17" ht="23.25">
      <c r="A2" s="36" t="s">
        <v>63</v>
      </c>
      <c r="E2" s="37" t="s">
        <v>59</v>
      </c>
    </row>
    <row r="4" spans="1:17" ht="30">
      <c r="B4" s="26" t="s">
        <v>46</v>
      </c>
      <c r="D4" s="38"/>
      <c r="E4" s="26" t="s">
        <v>47</v>
      </c>
      <c r="H4" s="26" t="s">
        <v>48</v>
      </c>
      <c r="K4" s="39" t="s">
        <v>49</v>
      </c>
      <c r="L4" s="39"/>
      <c r="M4" s="39"/>
      <c r="N4" s="39" t="s">
        <v>50</v>
      </c>
      <c r="Q4" s="40" t="s">
        <v>51</v>
      </c>
    </row>
    <row r="5" spans="1:17">
      <c r="B5" s="225">
        <v>1</v>
      </c>
      <c r="C5" s="41">
        <v>2</v>
      </c>
      <c r="D5" s="224">
        <v>3</v>
      </c>
      <c r="E5" s="41">
        <v>1</v>
      </c>
      <c r="F5" s="41">
        <v>2</v>
      </c>
      <c r="G5" s="214">
        <v>3</v>
      </c>
      <c r="H5" s="41">
        <v>1</v>
      </c>
      <c r="I5" s="41">
        <v>2</v>
      </c>
      <c r="J5" s="214">
        <v>3</v>
      </c>
      <c r="K5" s="41">
        <v>1</v>
      </c>
      <c r="L5" s="41">
        <v>2</v>
      </c>
      <c r="M5" s="214">
        <v>3</v>
      </c>
      <c r="N5" s="41">
        <v>1</v>
      </c>
      <c r="O5" s="41">
        <v>2</v>
      </c>
      <c r="P5" s="214">
        <v>3</v>
      </c>
    </row>
    <row r="6" spans="1:17">
      <c r="A6" s="119" t="s">
        <v>10</v>
      </c>
      <c r="B6" s="243"/>
      <c r="C6" s="135"/>
      <c r="D6" s="246"/>
      <c r="E6" s="135" t="e">
        <f>Spiele!#REF!</f>
        <v>#REF!</v>
      </c>
      <c r="F6" s="135" t="e">
        <f>Spiele!#REF!</f>
        <v>#REF!</v>
      </c>
      <c r="G6" s="246" t="e">
        <f>Spiele!#REF!</f>
        <v>#REF!</v>
      </c>
      <c r="H6" s="135"/>
      <c r="I6" s="135"/>
      <c r="J6" s="246"/>
      <c r="K6" s="135"/>
      <c r="L6" s="135"/>
      <c r="M6" s="246"/>
      <c r="N6" s="135"/>
      <c r="O6" s="135"/>
      <c r="P6" s="246"/>
      <c r="Q6" s="122" t="e">
        <f t="shared" ref="Q6:Q7" si="0">AVERAGE(B6:P6)</f>
        <v>#REF!</v>
      </c>
    </row>
    <row r="7" spans="1:17">
      <c r="A7" s="49" t="s">
        <v>11</v>
      </c>
      <c r="B7" s="232" t="e">
        <f>Spiele!#REF!</f>
        <v>#REF!</v>
      </c>
      <c r="C7" s="137" t="e">
        <f>Spiele!#REF!</f>
        <v>#REF!</v>
      </c>
      <c r="D7" s="222" t="e">
        <f>Spiele!#REF!</f>
        <v>#REF!</v>
      </c>
      <c r="E7" s="137" t="e">
        <f>Spiele!#REF!</f>
        <v>#REF!</v>
      </c>
      <c r="F7" s="137" t="e">
        <f>Spiele!#REF!</f>
        <v>#REF!</v>
      </c>
      <c r="G7" s="222" t="e">
        <f>Spiele!#REF!</f>
        <v>#REF!</v>
      </c>
      <c r="H7" s="137" t="e">
        <f>Spiele!#REF!</f>
        <v>#REF!</v>
      </c>
      <c r="I7" s="137" t="e">
        <f>Spiele!#REF!</f>
        <v>#REF!</v>
      </c>
      <c r="J7" s="222" t="e">
        <f>Spiele!#REF!</f>
        <v>#REF!</v>
      </c>
      <c r="K7" s="137" t="e">
        <f>Spiele!#REF!</f>
        <v>#REF!</v>
      </c>
      <c r="L7" s="137" t="e">
        <f>Spiele!#REF!</f>
        <v>#REF!</v>
      </c>
      <c r="M7" s="222"/>
      <c r="N7" s="137"/>
      <c r="O7" s="137"/>
      <c r="P7" s="222"/>
      <c r="Q7" s="52" t="e">
        <f t="shared" si="0"/>
        <v>#REF!</v>
      </c>
    </row>
    <row r="8" spans="1:17">
      <c r="A8" s="119" t="s">
        <v>0</v>
      </c>
      <c r="B8" s="244" t="e">
        <f>Spiele!#REF!</f>
        <v>#REF!</v>
      </c>
      <c r="C8" s="131" t="e">
        <f>Spiele!#REF!</f>
        <v>#REF!</v>
      </c>
      <c r="D8" s="247" t="e">
        <f>Spiele!#REF!</f>
        <v>#REF!</v>
      </c>
      <c r="E8" s="130" t="e">
        <f>Spiele!#REF!</f>
        <v>#REF!</v>
      </c>
      <c r="F8" s="130" t="e">
        <f>Spiele!#REF!</f>
        <v>#REF!</v>
      </c>
      <c r="G8" s="248" t="e">
        <f>Spiele!#REF!</f>
        <v>#REF!</v>
      </c>
      <c r="H8" s="130" t="e">
        <f>Spiele!#REF!</f>
        <v>#REF!</v>
      </c>
      <c r="I8" s="130" t="e">
        <f>Spiele!#REF!</f>
        <v>#REF!</v>
      </c>
      <c r="J8" s="248" t="e">
        <f>Spiele!#REF!</f>
        <v>#REF!</v>
      </c>
      <c r="K8" s="130" t="e">
        <f>Spiele!#REF!</f>
        <v>#REF!</v>
      </c>
      <c r="L8" s="130" t="e">
        <f>Spiele!#REF!</f>
        <v>#REF!</v>
      </c>
      <c r="M8" s="248"/>
      <c r="N8" s="135"/>
      <c r="O8" s="135"/>
      <c r="P8" s="246"/>
      <c r="Q8" s="122" t="e">
        <f t="shared" ref="Q8:Q14" si="1">AVERAGE(B8:P8)</f>
        <v>#REF!</v>
      </c>
    </row>
    <row r="9" spans="1:17">
      <c r="A9" s="49" t="s">
        <v>1</v>
      </c>
      <c r="B9" s="233" t="e">
        <f>Spiele!#REF!</f>
        <v>#REF!</v>
      </c>
      <c r="C9" s="118" t="e">
        <f>Spiele!#REF!</f>
        <v>#REF!</v>
      </c>
      <c r="D9" s="223" t="e">
        <f>Spiele!#REF!</f>
        <v>#REF!</v>
      </c>
      <c r="E9" s="118" t="e">
        <f>Spiele!#REF!</f>
        <v>#REF!</v>
      </c>
      <c r="F9" s="118" t="e">
        <f>Spiele!#REF!</f>
        <v>#REF!</v>
      </c>
      <c r="G9" s="223" t="e">
        <f>Spiele!#REF!</f>
        <v>#REF!</v>
      </c>
      <c r="H9" s="118" t="e">
        <f>Spiele!#REF!</f>
        <v>#REF!</v>
      </c>
      <c r="I9" s="118" t="e">
        <f>Spiele!#REF!</f>
        <v>#REF!</v>
      </c>
      <c r="J9" s="223" t="e">
        <f>Spiele!#REF!</f>
        <v>#REF!</v>
      </c>
      <c r="K9" s="118" t="e">
        <f>Spiele!#REF!</f>
        <v>#REF!</v>
      </c>
      <c r="L9" s="118" t="e">
        <f>Spiele!#REF!</f>
        <v>#REF!</v>
      </c>
      <c r="M9" s="223"/>
      <c r="N9" s="137"/>
      <c r="O9" s="137"/>
      <c r="P9" s="222"/>
      <c r="Q9" s="52" t="e">
        <f t="shared" si="1"/>
        <v>#REF!</v>
      </c>
    </row>
    <row r="10" spans="1:17">
      <c r="A10" s="119" t="s">
        <v>2</v>
      </c>
      <c r="B10" s="244" t="e">
        <f>Spiele!#REF!</f>
        <v>#REF!</v>
      </c>
      <c r="C10" s="130" t="e">
        <f>Spiele!#REF!</f>
        <v>#REF!</v>
      </c>
      <c r="D10" s="248" t="e">
        <f>Spiele!#REF!</f>
        <v>#REF!</v>
      </c>
      <c r="E10" s="135" t="e">
        <f>Spiele!#REF!</f>
        <v>#REF!</v>
      </c>
      <c r="F10" s="135" t="e">
        <f>Spiele!#REF!</f>
        <v>#REF!</v>
      </c>
      <c r="G10" s="246" t="e">
        <f>Spiele!#REF!</f>
        <v>#REF!</v>
      </c>
      <c r="H10" s="135" t="e">
        <f>Spiele!#REF!</f>
        <v>#REF!</v>
      </c>
      <c r="I10" s="135" t="e">
        <f>Spiele!#REF!</f>
        <v>#REF!</v>
      </c>
      <c r="J10" s="246" t="e">
        <f>Spiele!#REF!</f>
        <v>#REF!</v>
      </c>
      <c r="K10" s="135" t="e">
        <f>Spiele!#REF!</f>
        <v>#REF!</v>
      </c>
      <c r="L10" s="135" t="e">
        <f>Spiele!#REF!</f>
        <v>#REF!</v>
      </c>
      <c r="M10" s="246"/>
      <c r="N10" s="135"/>
      <c r="O10" s="135"/>
      <c r="P10" s="246"/>
      <c r="Q10" s="122" t="e">
        <f t="shared" si="1"/>
        <v>#REF!</v>
      </c>
    </row>
    <row r="11" spans="1:17">
      <c r="A11" s="49" t="s">
        <v>3</v>
      </c>
      <c r="B11" s="233" t="e">
        <f>Spiele!#REF!</f>
        <v>#REF!</v>
      </c>
      <c r="C11" s="118" t="e">
        <f>Spiele!#REF!</f>
        <v>#REF!</v>
      </c>
      <c r="D11" s="223" t="e">
        <f>Spiele!#REF!</f>
        <v>#REF!</v>
      </c>
      <c r="E11" s="118" t="e">
        <f>Spiele!#REF!</f>
        <v>#REF!</v>
      </c>
      <c r="F11" s="118" t="e">
        <f>Spiele!#REF!</f>
        <v>#REF!</v>
      </c>
      <c r="G11" s="223" t="e">
        <f>Spiele!#REF!</f>
        <v>#REF!</v>
      </c>
      <c r="H11" s="118" t="e">
        <f>Spiele!#REF!</f>
        <v>#REF!</v>
      </c>
      <c r="I11" s="118" t="e">
        <f>Spiele!#REF!</f>
        <v>#REF!</v>
      </c>
      <c r="J11" s="223" t="e">
        <f>Spiele!#REF!</f>
        <v>#REF!</v>
      </c>
      <c r="K11" s="118" t="e">
        <f>Spiele!#REF!</f>
        <v>#REF!</v>
      </c>
      <c r="L11" s="118" t="e">
        <f>Spiele!#REF!</f>
        <v>#REF!</v>
      </c>
      <c r="M11" s="223"/>
      <c r="N11" s="137"/>
      <c r="O11" s="137"/>
      <c r="P11" s="222"/>
      <c r="Q11" s="52" t="e">
        <f t="shared" si="1"/>
        <v>#REF!</v>
      </c>
    </row>
    <row r="12" spans="1:17">
      <c r="A12" s="119" t="s">
        <v>5</v>
      </c>
      <c r="B12" s="244" t="e">
        <f>Spiele!#REF!</f>
        <v>#REF!</v>
      </c>
      <c r="C12" s="130" t="e">
        <f>Spiele!#REF!</f>
        <v>#REF!</v>
      </c>
      <c r="D12" s="248" t="e">
        <f>Spiele!#REF!</f>
        <v>#REF!</v>
      </c>
      <c r="E12" s="130" t="e">
        <f>Spiele!#REF!</f>
        <v>#REF!</v>
      </c>
      <c r="F12" s="130" t="e">
        <f>Spiele!#REF!</f>
        <v>#REF!</v>
      </c>
      <c r="G12" s="248" t="e">
        <f>Spiele!#REF!</f>
        <v>#REF!</v>
      </c>
      <c r="H12" s="130" t="e">
        <f>Spiele!#REF!</f>
        <v>#REF!</v>
      </c>
      <c r="I12" s="130" t="e">
        <f>Spiele!#REF!</f>
        <v>#REF!</v>
      </c>
      <c r="J12" s="248"/>
      <c r="K12" s="130"/>
      <c r="L12" s="130"/>
      <c r="M12" s="248"/>
      <c r="N12" s="135"/>
      <c r="O12" s="135"/>
      <c r="P12" s="246"/>
      <c r="Q12" s="122" t="e">
        <f t="shared" si="1"/>
        <v>#REF!</v>
      </c>
    </row>
    <row r="13" spans="1:17">
      <c r="A13" s="49" t="s">
        <v>6</v>
      </c>
      <c r="B13" s="232" t="e">
        <f>Spiele!#REF!</f>
        <v>#REF!</v>
      </c>
      <c r="C13" s="137" t="e">
        <f>Spiele!#REF!</f>
        <v>#REF!</v>
      </c>
      <c r="D13" s="222" t="e">
        <f>Spiele!#REF!</f>
        <v>#REF!</v>
      </c>
      <c r="E13" s="137" t="e">
        <f>Spiele!#REF!</f>
        <v>#REF!</v>
      </c>
      <c r="F13" s="137" t="e">
        <f>Spiele!#REF!</f>
        <v>#REF!</v>
      </c>
      <c r="G13" s="222" t="e">
        <f>Spiele!#REF!</f>
        <v>#REF!</v>
      </c>
      <c r="H13" s="137" t="e">
        <f>Spiele!#REF!</f>
        <v>#REF!</v>
      </c>
      <c r="I13" s="137" t="e">
        <f>Spiele!#REF!</f>
        <v>#REF!</v>
      </c>
      <c r="J13" s="222" t="e">
        <f>Spiele!#REF!</f>
        <v>#REF!</v>
      </c>
      <c r="K13" s="137" t="e">
        <f>Spiele!#REF!</f>
        <v>#REF!</v>
      </c>
      <c r="L13" s="137" t="e">
        <f>Spiele!#REF!</f>
        <v>#REF!</v>
      </c>
      <c r="M13" s="222" t="e">
        <f>Spiele!#REF!</f>
        <v>#REF!</v>
      </c>
      <c r="N13" s="137" t="e">
        <f>Spiele!#REF!</f>
        <v>#REF!</v>
      </c>
      <c r="O13" s="137" t="e">
        <f>Spiele!#REF!</f>
        <v>#REF!</v>
      </c>
      <c r="P13" s="222" t="e">
        <f>Spiele!#REF!</f>
        <v>#REF!</v>
      </c>
      <c r="Q13" s="52" t="e">
        <f t="shared" si="1"/>
        <v>#REF!</v>
      </c>
    </row>
    <row r="14" spans="1:17">
      <c r="A14" s="119" t="s">
        <v>7</v>
      </c>
      <c r="B14" s="244" t="e">
        <f>Spiele!#REF!</f>
        <v>#REF!</v>
      </c>
      <c r="C14" s="130" t="e">
        <f>Spiele!#REF!</f>
        <v>#REF!</v>
      </c>
      <c r="D14" s="248" t="e">
        <f>Spiele!#REF!</f>
        <v>#REF!</v>
      </c>
      <c r="E14" s="135" t="e">
        <f>Spiele!#REF!</f>
        <v>#REF!</v>
      </c>
      <c r="F14" s="135" t="e">
        <f>Spiele!#REF!</f>
        <v>#REF!</v>
      </c>
      <c r="G14" s="246" t="e">
        <f>Spiele!#REF!</f>
        <v>#REF!</v>
      </c>
      <c r="H14" s="135" t="e">
        <f>Spiele!#REF!</f>
        <v>#REF!</v>
      </c>
      <c r="I14" s="135" t="e">
        <f>Spiele!#REF!</f>
        <v>#REF!</v>
      </c>
      <c r="J14" s="246" t="e">
        <f>Spiele!#REF!</f>
        <v>#REF!</v>
      </c>
      <c r="K14" s="135" t="e">
        <f>Spiele!#REF!</f>
        <v>#REF!</v>
      </c>
      <c r="L14" s="135" t="e">
        <f>Spiele!#REF!</f>
        <v>#REF!</v>
      </c>
      <c r="M14" s="246"/>
      <c r="N14" s="135"/>
      <c r="O14" s="135"/>
      <c r="P14" s="246"/>
      <c r="Q14" s="122" t="e">
        <f t="shared" si="1"/>
        <v>#REF!</v>
      </c>
    </row>
    <row r="15" spans="1:17">
      <c r="A15" s="49" t="s">
        <v>8</v>
      </c>
      <c r="B15" s="232" t="e">
        <f>Spiele!#REF!</f>
        <v>#REF!</v>
      </c>
      <c r="C15" s="137" t="e">
        <f>Spiele!#REF!</f>
        <v>#REF!</v>
      </c>
      <c r="D15" s="222" t="e">
        <f>Spiele!#REF!</f>
        <v>#REF!</v>
      </c>
      <c r="E15" s="137" t="e">
        <f>Spiele!#REF!</f>
        <v>#REF!</v>
      </c>
      <c r="F15" s="137" t="e">
        <f>Spiele!#REF!</f>
        <v>#REF!</v>
      </c>
      <c r="G15" s="222" t="e">
        <f>Spiele!#REF!</f>
        <v>#REF!</v>
      </c>
      <c r="H15" s="137" t="e">
        <f>Spiele!#REF!</f>
        <v>#REF!</v>
      </c>
      <c r="I15" s="137" t="e">
        <f>Spiele!#REF!</f>
        <v>#REF!</v>
      </c>
      <c r="J15" s="222" t="e">
        <f>Spiele!#REF!</f>
        <v>#REF!</v>
      </c>
      <c r="K15" s="137" t="e">
        <f>Spiele!#REF!</f>
        <v>#REF!</v>
      </c>
      <c r="L15" s="137" t="e">
        <f>Spiele!#REF!</f>
        <v>#REF!</v>
      </c>
      <c r="M15" s="222"/>
      <c r="N15" s="137"/>
      <c r="O15" s="137"/>
      <c r="P15" s="222"/>
      <c r="Q15" s="52" t="e">
        <f t="shared" ref="Q15:Q16" si="2">AVERAGE(B15:P15)</f>
        <v>#REF!</v>
      </c>
    </row>
    <row r="16" spans="1:17">
      <c r="A16" s="119" t="s">
        <v>9</v>
      </c>
      <c r="B16" s="243" t="e">
        <f>Spiele!#REF!</f>
        <v>#REF!</v>
      </c>
      <c r="C16" s="135" t="e">
        <f>Spiele!#REF!</f>
        <v>#REF!</v>
      </c>
      <c r="D16" s="246" t="e">
        <f>Spiele!#REF!</f>
        <v>#REF!</v>
      </c>
      <c r="E16" s="135" t="e">
        <f>Spiele!#REF!</f>
        <v>#REF!</v>
      </c>
      <c r="F16" s="135" t="e">
        <f>Spiele!#REF!</f>
        <v>#REF!</v>
      </c>
      <c r="G16" s="246" t="e">
        <f>Spiele!#REF!</f>
        <v>#REF!</v>
      </c>
      <c r="H16" s="135" t="e">
        <f>Spiele!#REF!</f>
        <v>#REF!</v>
      </c>
      <c r="I16" s="135" t="e">
        <f>Spiele!#REF!</f>
        <v>#REF!</v>
      </c>
      <c r="J16" s="246"/>
      <c r="K16" s="135"/>
      <c r="L16" s="135"/>
      <c r="M16" s="246"/>
      <c r="N16" s="135"/>
      <c r="O16" s="135"/>
      <c r="P16" s="246"/>
      <c r="Q16" s="122" t="e">
        <f t="shared" si="2"/>
        <v>#REF!</v>
      </c>
    </row>
    <row r="17" spans="1:17">
      <c r="A17" s="49"/>
      <c r="B17" s="50"/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2"/>
    </row>
  </sheetData>
  <conditionalFormatting sqref="B6:P16">
    <cfRule type="cellIs" dxfId="1" priority="1" operator="lessThan">
      <formula>150</formula>
    </cfRule>
    <cfRule type="cellIs" dxfId="0" priority="2" operator="greaterThan">
      <formula>199</formula>
    </cfRule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2B55B1-C157-4D2D-9DAB-66A9A37CC5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37</vt:i4>
      </vt:variant>
    </vt:vector>
  </HeadingPairs>
  <TitlesOfParts>
    <vt:vector size="37" baseType="lpstr">
      <vt:lpstr>Sortierung</vt:lpstr>
      <vt:lpstr>Rangliste</vt:lpstr>
      <vt:lpstr>Spiele</vt:lpstr>
      <vt:lpstr>Aline</vt:lpstr>
      <vt:lpstr>Andi</vt:lpstr>
      <vt:lpstr>Cian</vt:lpstr>
      <vt:lpstr>Claudia</vt:lpstr>
      <vt:lpstr>Desiree</vt:lpstr>
      <vt:lpstr>Hasan</vt:lpstr>
      <vt:lpstr>Franco</vt:lpstr>
      <vt:lpstr>Hausi</vt:lpstr>
      <vt:lpstr>Jasmin</vt:lpstr>
      <vt:lpstr>Jonas</vt:lpstr>
      <vt:lpstr>Juanita</vt:lpstr>
      <vt:lpstr>Kevin</vt:lpstr>
      <vt:lpstr>Leo</vt:lpstr>
      <vt:lpstr>Lukas</vt:lpstr>
      <vt:lpstr>Marco</vt:lpstr>
      <vt:lpstr>Markus</vt:lpstr>
      <vt:lpstr>Matthias</vt:lpstr>
      <vt:lpstr>Pädi</vt:lpstr>
      <vt:lpstr>Patrick</vt:lpstr>
      <vt:lpstr>René</vt:lpstr>
      <vt:lpstr>Reto</vt:lpstr>
      <vt:lpstr>Rufus</vt:lpstr>
      <vt:lpstr>Ryan</vt:lpstr>
      <vt:lpstr>Sandra</vt:lpstr>
      <vt:lpstr>Sandro C.</vt:lpstr>
      <vt:lpstr>Schawi</vt:lpstr>
      <vt:lpstr>Tim</vt:lpstr>
      <vt:lpstr>Toni</vt:lpstr>
      <vt:lpstr>Turtle</vt:lpstr>
      <vt:lpstr>Vivian B.</vt:lpstr>
      <vt:lpstr>Vivien</vt:lpstr>
      <vt:lpstr>Wieli</vt:lpstr>
      <vt:lpstr>Zoran</vt:lpstr>
      <vt:lpstr>Carsten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Valär</dc:creator>
  <cp:lastModifiedBy>Info</cp:lastModifiedBy>
  <cp:lastPrinted>2025-02-25T01:19:43Z</cp:lastPrinted>
  <dcterms:created xsi:type="dcterms:W3CDTF">2023-11-11T00:16:30Z</dcterms:created>
  <dcterms:modified xsi:type="dcterms:W3CDTF">2025-03-10T08:07:23Z</dcterms:modified>
</cp:coreProperties>
</file>